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105" yWindow="-120" windowWidth="15150" windowHeight="10905"/>
  </bookViews>
  <sheets>
    <sheet name="70%-30%" sheetId="1" r:id="rId1"/>
    <sheet name="35%-35%-30%" sheetId="2" r:id="rId2"/>
    <sheet name="100%" sheetId="3" r:id="rId3"/>
  </sheets>
  <calcPr calcId="145621"/>
</workbook>
</file>

<file path=xl/calcChain.xml><?xml version="1.0" encoding="utf-8"?>
<calcChain xmlns="http://schemas.openxmlformats.org/spreadsheetml/2006/main">
  <c r="C59" i="3" l="1"/>
  <c r="F59" i="3" s="1"/>
  <c r="C58" i="3"/>
  <c r="F58" i="3" s="1"/>
  <c r="C57" i="3"/>
  <c r="F57" i="3" s="1"/>
  <c r="C56" i="3"/>
  <c r="F56" i="3" s="1"/>
  <c r="C55" i="3"/>
  <c r="F55" i="3" s="1"/>
  <c r="C54" i="3"/>
  <c r="F54" i="3" s="1"/>
  <c r="C53" i="3"/>
  <c r="F53" i="3" s="1"/>
  <c r="C52" i="3"/>
  <c r="F52" i="3" s="1"/>
  <c r="C51" i="3"/>
  <c r="F51" i="3" s="1"/>
  <c r="C50" i="3"/>
  <c r="F50" i="3" s="1"/>
  <c r="C49" i="3"/>
  <c r="F49" i="3" s="1"/>
  <c r="C48" i="3"/>
  <c r="F48" i="3" s="1"/>
  <c r="C47" i="3"/>
  <c r="F47" i="3" s="1"/>
  <c r="C46" i="3"/>
  <c r="F46" i="3" s="1"/>
  <c r="F45" i="3"/>
  <c r="C45" i="3"/>
  <c r="C44" i="3"/>
  <c r="F44" i="3" s="1"/>
  <c r="F43" i="3"/>
  <c r="C43" i="3"/>
  <c r="C42" i="3"/>
  <c r="F42" i="3" s="1"/>
  <c r="F41" i="3"/>
  <c r="C41" i="3"/>
  <c r="C40" i="3"/>
  <c r="F40" i="3" s="1"/>
  <c r="F39" i="3"/>
  <c r="C39" i="3"/>
  <c r="C38" i="3"/>
  <c r="F38" i="3" s="1"/>
  <c r="F37" i="3"/>
  <c r="C37" i="3"/>
  <c r="C36" i="3"/>
  <c r="F36" i="3" s="1"/>
  <c r="F35" i="3"/>
  <c r="C35" i="3"/>
  <c r="C34" i="3"/>
  <c r="F34" i="3" s="1"/>
  <c r="C33" i="3"/>
  <c r="F33" i="3" s="1"/>
  <c r="C32" i="3"/>
  <c r="F32" i="3" s="1"/>
  <c r="F31" i="3"/>
  <c r="C31" i="3"/>
  <c r="C30" i="3"/>
  <c r="F30" i="3" s="1"/>
  <c r="F29" i="3"/>
  <c r="C29" i="3"/>
  <c r="C28" i="3"/>
  <c r="F28" i="3" s="1"/>
  <c r="F27" i="3"/>
  <c r="C27" i="3"/>
  <c r="C26" i="3"/>
  <c r="F26" i="3" s="1"/>
  <c r="F25" i="3"/>
  <c r="C25" i="3"/>
  <c r="C24" i="3"/>
  <c r="F24" i="3" s="1"/>
  <c r="F23" i="3"/>
  <c r="C23" i="3"/>
  <c r="C22" i="3"/>
  <c r="F22" i="3" s="1"/>
  <c r="F21" i="3"/>
  <c r="C21" i="3"/>
  <c r="C20" i="3"/>
  <c r="F20" i="3" s="1"/>
  <c r="F19" i="3"/>
  <c r="C19" i="3"/>
  <c r="C18" i="3"/>
  <c r="F18" i="3" s="1"/>
  <c r="F17" i="3"/>
  <c r="C17" i="3"/>
  <c r="C16" i="3"/>
  <c r="F16" i="3" s="1"/>
  <c r="G54" i="1"/>
  <c r="G57" i="1"/>
  <c r="D51" i="1"/>
  <c r="G51" i="1" s="1"/>
  <c r="D52" i="1"/>
  <c r="G52" i="1" s="1"/>
  <c r="D53" i="1"/>
  <c r="G53" i="1" s="1"/>
  <c r="D54" i="1"/>
  <c r="D55" i="1"/>
  <c r="G55" i="1" s="1"/>
  <c r="D56" i="1"/>
  <c r="G56" i="1" s="1"/>
  <c r="D57" i="1"/>
  <c r="D58" i="1"/>
  <c r="G58" i="1" s="1"/>
  <c r="D59" i="1"/>
  <c r="G59" i="1" s="1"/>
  <c r="G32" i="1"/>
  <c r="G34" i="1"/>
  <c r="G35" i="1"/>
  <c r="G36" i="1"/>
  <c r="G40" i="1"/>
  <c r="G42" i="1"/>
  <c r="G44" i="1"/>
  <c r="D31" i="1"/>
  <c r="G31" i="1" s="1"/>
  <c r="D32" i="1"/>
  <c r="D33" i="1"/>
  <c r="G33" i="1" s="1"/>
  <c r="D34" i="1"/>
  <c r="D35" i="1"/>
  <c r="D36" i="1"/>
  <c r="D37" i="1"/>
  <c r="G37" i="1" s="1"/>
  <c r="D38" i="1"/>
  <c r="G38" i="1" s="1"/>
  <c r="D39" i="1"/>
  <c r="G39" i="1" s="1"/>
  <c r="D40" i="1"/>
  <c r="D41" i="1"/>
  <c r="G41" i="1" s="1"/>
  <c r="D42" i="1"/>
  <c r="D43" i="1"/>
  <c r="G43" i="1" s="1"/>
  <c r="D44" i="1"/>
  <c r="G16" i="3" l="1"/>
  <c r="H16" i="3" s="1"/>
  <c r="I16" i="3" s="1"/>
  <c r="G45" i="3"/>
  <c r="H45" i="3" s="1"/>
  <c r="I45" i="3" s="1"/>
  <c r="F41" i="2"/>
  <c r="F42" i="2"/>
  <c r="F43" i="2"/>
  <c r="F44" i="2"/>
  <c r="F45" i="2"/>
  <c r="F46" i="2"/>
  <c r="F47" i="2"/>
  <c r="F48" i="2"/>
  <c r="F30" i="2"/>
  <c r="F31" i="2"/>
  <c r="F32" i="2"/>
  <c r="F33" i="2"/>
  <c r="F35" i="2"/>
  <c r="F36" i="2"/>
  <c r="F37" i="2"/>
  <c r="F38" i="2"/>
  <c r="F22" i="2"/>
  <c r="F23" i="2"/>
  <c r="F24" i="2"/>
  <c r="F25" i="2"/>
  <c r="F26" i="2"/>
  <c r="F27" i="2"/>
  <c r="F28" i="2"/>
  <c r="C40" i="2"/>
  <c r="C41" i="2"/>
  <c r="C42" i="2"/>
  <c r="C43" i="2"/>
  <c r="C44" i="2"/>
  <c r="C45" i="2"/>
  <c r="C46" i="2"/>
  <c r="C47" i="2"/>
  <c r="C48" i="2"/>
  <c r="C21" i="2"/>
  <c r="F21" i="2" s="1"/>
  <c r="C22" i="2"/>
  <c r="C23" i="2"/>
  <c r="C24" i="2"/>
  <c r="C25" i="2"/>
  <c r="C26" i="2"/>
  <c r="C27" i="2"/>
  <c r="C28" i="2"/>
  <c r="C30" i="2"/>
  <c r="C31" i="2"/>
  <c r="C32" i="2"/>
  <c r="C33" i="2"/>
  <c r="C34" i="2"/>
  <c r="F34" i="2" s="1"/>
  <c r="C35" i="2"/>
  <c r="C36" i="2"/>
  <c r="C37" i="2"/>
  <c r="C38" i="2"/>
  <c r="J16" i="3" l="1"/>
  <c r="K16" i="3" s="1"/>
  <c r="D48" i="1"/>
  <c r="G48" i="1" s="1"/>
  <c r="D49" i="1"/>
  <c r="G49" i="1" s="1"/>
  <c r="D50" i="1"/>
  <c r="G50" i="1" s="1"/>
  <c r="D30" i="1"/>
  <c r="G30" i="1" s="1"/>
  <c r="D19" i="1"/>
  <c r="D20" i="1"/>
  <c r="D21" i="1"/>
  <c r="D22" i="1"/>
  <c r="D23" i="1"/>
  <c r="D24" i="1"/>
  <c r="G24" i="1" s="1"/>
  <c r="D25" i="1"/>
  <c r="G25" i="1" s="1"/>
  <c r="D26" i="1"/>
  <c r="G26" i="1" s="1"/>
  <c r="D27" i="1"/>
  <c r="G27" i="1" s="1"/>
  <c r="D28" i="1"/>
  <c r="G28" i="1" s="1"/>
  <c r="D29" i="1"/>
  <c r="G29" i="1" s="1"/>
  <c r="G23" i="1" l="1"/>
  <c r="G22" i="1"/>
  <c r="F40" i="2"/>
  <c r="C39" i="2"/>
  <c r="F39" i="2" s="1"/>
  <c r="C29" i="2"/>
  <c r="F29" i="2" s="1"/>
  <c r="C20" i="2"/>
  <c r="F20" i="2" s="1"/>
  <c r="C19" i="2"/>
  <c r="F19" i="2" s="1"/>
  <c r="D17" i="1"/>
  <c r="G17" i="1" s="1"/>
  <c r="D18" i="1"/>
  <c r="G18" i="1" s="1"/>
  <c r="G19" i="1"/>
  <c r="G20" i="1"/>
  <c r="G21" i="1"/>
  <c r="D45" i="1"/>
  <c r="G45" i="1" s="1"/>
  <c r="D46" i="1"/>
  <c r="G46" i="1" s="1"/>
  <c r="D47" i="1"/>
  <c r="G47" i="1" s="1"/>
  <c r="D16" i="1"/>
  <c r="G16" i="1" s="1"/>
  <c r="H16" i="1" l="1"/>
  <c r="I16" i="1" s="1"/>
  <c r="J16" i="1" s="1"/>
  <c r="G19" i="2"/>
  <c r="H19" i="2" s="1"/>
  <c r="G39" i="2"/>
  <c r="H39" i="2" s="1"/>
  <c r="I39" i="2" s="1"/>
  <c r="J39" i="2" s="1"/>
  <c r="L39" i="2" s="1"/>
  <c r="G29" i="2"/>
  <c r="H29" i="2" s="1"/>
  <c r="H45" i="1"/>
  <c r="I45" i="1" s="1"/>
  <c r="J45" i="1" s="1"/>
  <c r="K16" i="1" l="1"/>
  <c r="L16" i="1" s="1"/>
  <c r="I19" i="2"/>
  <c r="J19" i="2" s="1"/>
  <c r="L19" i="2" s="1"/>
  <c r="M19" i="2" s="1"/>
  <c r="N19" i="2" s="1"/>
</calcChain>
</file>

<file path=xl/comments1.xml><?xml version="1.0" encoding="utf-8"?>
<comments xmlns="http://schemas.openxmlformats.org/spreadsheetml/2006/main">
  <authors>
    <author>CETEC</author>
  </authors>
  <commentList>
    <comment ref="B16" authorId="0">
      <text>
        <r>
          <rPr>
            <b/>
            <sz val="9"/>
            <color indexed="81"/>
            <rFont val="Tahoma"/>
            <family val="2"/>
          </rPr>
          <t>Ingresar la nota que aparece en el sistema SIMCA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6" authorId="0">
      <text>
        <r>
          <rPr>
            <b/>
            <sz val="9"/>
            <color indexed="81"/>
            <rFont val="Tahoma"/>
            <family val="2"/>
          </rPr>
          <t>Ingresar el porcentaje que aparece en el campo "Actividad" de SIMCA</t>
        </r>
      </text>
    </comment>
    <comment ref="B45" authorId="0">
      <text>
        <r>
          <rPr>
            <b/>
            <sz val="9"/>
            <color indexed="81"/>
            <rFont val="Tahoma"/>
            <family val="2"/>
          </rPr>
          <t>Ingresar la nota que aparece en el sistema SIMCA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5" authorId="0">
      <text>
        <r>
          <rPr>
            <b/>
            <sz val="9"/>
            <color indexed="81"/>
            <rFont val="Tahoma"/>
            <family val="2"/>
          </rPr>
          <t>Ingresar el porcentaje que aparece en el campo "Actividad" de SIMCA</t>
        </r>
      </text>
    </comment>
  </commentList>
</comments>
</file>

<file path=xl/comments2.xml><?xml version="1.0" encoding="utf-8"?>
<comments xmlns="http://schemas.openxmlformats.org/spreadsheetml/2006/main">
  <authors>
    <author>CETEC</author>
  </authors>
  <commentList>
    <comment ref="A19" authorId="0">
      <text>
        <r>
          <rPr>
            <b/>
            <sz val="9"/>
            <color indexed="81"/>
            <rFont val="Tahoma"/>
            <family val="2"/>
          </rPr>
          <t>Ingresar la nota que aparece en el sistema SIMCA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9" authorId="0">
      <text>
        <r>
          <rPr>
            <b/>
            <sz val="9"/>
            <color indexed="81"/>
            <rFont val="Tahoma"/>
            <family val="2"/>
          </rPr>
          <t>Ingresar el porcentaje que aparece en el campo "Actividad" de SIMCA</t>
        </r>
      </text>
    </comment>
    <comment ref="A29" authorId="0">
      <text>
        <r>
          <rPr>
            <b/>
            <sz val="9"/>
            <color indexed="81"/>
            <rFont val="Tahoma"/>
            <family val="2"/>
          </rPr>
          <t>Ingresar la nota que aparece en el sistema SIMCA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>Ingresar el porcentaje que aparece en el campo "Actividad" de SIMCA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9" authorId="0">
      <text>
        <r>
          <rPr>
            <b/>
            <sz val="9"/>
            <color indexed="81"/>
            <rFont val="Tahoma"/>
            <family val="2"/>
          </rPr>
          <t>Ingresar la nota que aparece en el sistema SIMCA</t>
        </r>
      </text>
    </comment>
    <comment ref="B39" authorId="0">
      <text>
        <r>
          <rPr>
            <b/>
            <sz val="9"/>
            <color indexed="81"/>
            <rFont val="Tahoma"/>
            <family val="2"/>
          </rPr>
          <t>Ingresar el porcentaje que aparece en el campo "Actividad" de SIMCA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CETEC</author>
  </authors>
  <commentList>
    <comment ref="A16" authorId="0">
      <text>
        <r>
          <rPr>
            <b/>
            <sz val="9"/>
            <color indexed="81"/>
            <rFont val="Tahoma"/>
            <family val="2"/>
          </rPr>
          <t>Ingresar la nota que aparece en el sistema SIMCA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Ingresar el porcentaje que aparece en el campo "Actividad" de SIMCA</t>
        </r>
      </text>
    </comment>
    <comment ref="A45" authorId="0">
      <text>
        <r>
          <rPr>
            <b/>
            <sz val="9"/>
            <color indexed="81"/>
            <rFont val="Tahoma"/>
            <family val="2"/>
          </rPr>
          <t>Ingresar la nota que aparece en el sistema SIMCA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5" authorId="0">
      <text>
        <r>
          <rPr>
            <b/>
            <sz val="9"/>
            <color indexed="81"/>
            <rFont val="Tahoma"/>
            <family val="2"/>
          </rPr>
          <t>Ingresar el porcentaje que aparece en el campo "Actividad" de SIMCA</t>
        </r>
      </text>
    </comment>
  </commentList>
</comments>
</file>

<file path=xl/sharedStrings.xml><?xml version="1.0" encoding="utf-8"?>
<sst xmlns="http://schemas.openxmlformats.org/spreadsheetml/2006/main" count="53" uniqueCount="23">
  <si>
    <t>Nota</t>
  </si>
  <si>
    <t>Componente</t>
  </si>
  <si>
    <t>Valor</t>
  </si>
  <si>
    <t>Suma</t>
  </si>
  <si>
    <t>Redondeo</t>
  </si>
  <si>
    <t>Nota Final</t>
  </si>
  <si>
    <t>Nota Final Definitiva</t>
  </si>
  <si>
    <t xml:space="preserve"> Actividad</t>
  </si>
  <si>
    <t>%</t>
  </si>
  <si>
    <t>Por % Comp</t>
  </si>
  <si>
    <t>Pre-Suma</t>
  </si>
  <si>
    <t>Definitiva</t>
  </si>
  <si>
    <t>suma</t>
  </si>
  <si>
    <t>multi</t>
  </si>
  <si>
    <t>redondeo</t>
  </si>
  <si>
    <t>Pre-Definitiva</t>
  </si>
  <si>
    <t>Parciales</t>
  </si>
  <si>
    <t>NOTA:</t>
  </si>
  <si>
    <t>La División de Tecnologías de la información y la comunicación, a través de contacto 55 brinda a los estudiantes la oportunidad de conocer el cálculo de las notas de las materias que cursa, o el valor de la nota necesaria para que sus materias sean aprobadas. Contacto 55 ofrece este servicio de manera autónoma y no está vinculado ni compromete al Sistema Integrado de Matrículas y Control Académico.</t>
  </si>
  <si>
    <t>Para mayor información acérquese a la oficina de contacto 55 o comuníquese con nosotros mediante la extensión 55 o al correo contacto@unicauca.edu.co</t>
  </si>
  <si>
    <t>Ingresar en los campos azules y blancos de la columna "Nota" la respectiva nota de cada materia</t>
  </si>
  <si>
    <t>Ingresar en los campos verdes y blancos de la primer columna "Actividad" el respectivo porcentaje da cada nota de la materia</t>
  </si>
  <si>
    <t>Los campos de color rojo no pueden ser editados, tienen el objetivo de mostrar el resultado de cada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</si>
</sst>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2" borderId="7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6" borderId="7" xfId="0" applyFill="1" applyBorder="1" applyAlignment="1" applyProtection="1">
      <alignment horizontal="center"/>
      <protection locked="0"/>
    </xf>
    <xf numFmtId="0" fontId="0" fillId="4" borderId="7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0" fillId="0" borderId="0" xfId="0" applyAlignment="1" applyProtection="1"/>
    <xf numFmtId="0" fontId="0" fillId="5" borderId="5" xfId="0" applyFill="1" applyBorder="1" applyAlignment="1" applyProtection="1">
      <alignment horizontal="center"/>
    </xf>
    <xf numFmtId="0" fontId="0" fillId="5" borderId="0" xfId="0" applyFill="1" applyBorder="1" applyAlignment="1" applyProtection="1">
      <alignment horizontal="center"/>
    </xf>
    <xf numFmtId="0" fontId="0" fillId="5" borderId="4" xfId="0" applyFill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0" fillId="7" borderId="11" xfId="0" applyFill="1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6" borderId="0" xfId="0" applyFill="1" applyBorder="1" applyAlignment="1" applyProtection="1">
      <alignment horizontal="center"/>
    </xf>
    <xf numFmtId="0" fontId="0" fillId="0" borderId="0" xfId="0" applyBorder="1" applyAlignment="1" applyProtection="1">
      <alignment wrapText="1"/>
    </xf>
    <xf numFmtId="0" fontId="0" fillId="0" borderId="18" xfId="0" applyBorder="1" applyAlignment="1" applyProtection="1">
      <alignment wrapText="1"/>
    </xf>
    <xf numFmtId="0" fontId="0" fillId="4" borderId="0" xfId="0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5" borderId="14" xfId="0" applyFill="1" applyBorder="1" applyAlignment="1" applyProtection="1">
      <alignment horizontal="center"/>
    </xf>
    <xf numFmtId="0" fontId="0" fillId="2" borderId="12" xfId="0" applyFill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0" xfId="0" applyProtection="1"/>
    <xf numFmtId="0" fontId="5" fillId="3" borderId="10" xfId="0" applyFont="1" applyFill="1" applyBorder="1" applyProtection="1"/>
    <xf numFmtId="0" fontId="5" fillId="3" borderId="1" xfId="0" applyFont="1" applyFill="1" applyBorder="1" applyAlignment="1" applyProtection="1">
      <alignment horizontal="center"/>
    </xf>
    <xf numFmtId="0" fontId="5" fillId="3" borderId="10" xfId="0" applyFont="1" applyFill="1" applyBorder="1" applyAlignment="1" applyProtection="1">
      <alignment horizontal="center"/>
    </xf>
    <xf numFmtId="0" fontId="0" fillId="5" borderId="10" xfId="0" applyFill="1" applyBorder="1" applyProtection="1"/>
    <xf numFmtId="0" fontId="0" fillId="5" borderId="8" xfId="0" applyFill="1" applyBorder="1" applyAlignment="1" applyProtection="1">
      <alignment horizontal="center"/>
    </xf>
    <xf numFmtId="0" fontId="0" fillId="5" borderId="7" xfId="0" applyFill="1" applyBorder="1" applyAlignment="1" applyProtection="1">
      <alignment horizontal="center"/>
    </xf>
    <xf numFmtId="0" fontId="0" fillId="6" borderId="12" xfId="0" applyFill="1" applyBorder="1" applyAlignment="1" applyProtection="1">
      <alignment horizontal="center"/>
      <protection locked="0"/>
    </xf>
    <xf numFmtId="0" fontId="0" fillId="6" borderId="13" xfId="0" applyFill="1" applyBorder="1" applyAlignment="1" applyProtection="1">
      <alignment horizontal="center"/>
      <protection locked="0"/>
    </xf>
    <xf numFmtId="0" fontId="0" fillId="6" borderId="8" xfId="0" applyFill="1" applyBorder="1" applyAlignment="1" applyProtection="1">
      <alignment horizontal="center"/>
      <protection locked="0"/>
    </xf>
    <xf numFmtId="0" fontId="0" fillId="5" borderId="6" xfId="0" applyFill="1" applyBorder="1" applyAlignment="1" applyProtection="1">
      <alignment horizontal="center"/>
    </xf>
    <xf numFmtId="0" fontId="0" fillId="5" borderId="10" xfId="0" applyFill="1" applyBorder="1" applyAlignment="1" applyProtection="1">
      <alignment horizontal="center"/>
    </xf>
    <xf numFmtId="0" fontId="4" fillId="3" borderId="2" xfId="0" applyFont="1" applyFill="1" applyBorder="1" applyAlignment="1" applyProtection="1">
      <alignment horizontal="center"/>
    </xf>
    <xf numFmtId="0" fontId="4" fillId="3" borderId="2" xfId="0" applyFont="1" applyFill="1" applyBorder="1" applyAlignment="1" applyProtection="1">
      <alignment horizontal="center"/>
    </xf>
    <xf numFmtId="0" fontId="4" fillId="3" borderId="10" xfId="0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5" fillId="3" borderId="3" xfId="0" applyFont="1" applyFill="1" applyBorder="1" applyAlignment="1" applyProtection="1">
      <alignment horizontal="center"/>
    </xf>
    <xf numFmtId="0" fontId="4" fillId="3" borderId="4" xfId="0" applyFont="1" applyFill="1" applyBorder="1" applyAlignment="1" applyProtection="1">
      <alignment horizontal="center"/>
    </xf>
    <xf numFmtId="9" fontId="0" fillId="5" borderId="22" xfId="0" applyNumberFormat="1" applyFill="1" applyBorder="1" applyAlignment="1" applyProtection="1">
      <alignment horizontal="center" vertical="center"/>
    </xf>
    <xf numFmtId="0" fontId="0" fillId="5" borderId="22" xfId="0" applyNumberFormat="1" applyFill="1" applyBorder="1" applyAlignment="1" applyProtection="1">
      <alignment horizontal="center" vertical="center"/>
    </xf>
    <xf numFmtId="0" fontId="0" fillId="5" borderId="23" xfId="0" applyNumberFormat="1" applyFill="1" applyBorder="1" applyAlignment="1" applyProtection="1">
      <alignment horizontal="center" vertical="center"/>
    </xf>
    <xf numFmtId="0" fontId="0" fillId="5" borderId="22" xfId="0" applyFill="1" applyBorder="1" applyAlignment="1" applyProtection="1">
      <alignment horizontal="center" vertical="center"/>
    </xf>
    <xf numFmtId="0" fontId="0" fillId="5" borderId="23" xfId="0" applyFill="1" applyBorder="1" applyAlignment="1" applyProtection="1">
      <alignment horizontal="center" vertical="center"/>
    </xf>
    <xf numFmtId="0" fontId="0" fillId="5" borderId="0" xfId="0" applyFill="1" applyBorder="1" applyAlignment="1" applyProtection="1">
      <alignment horizontal="center" vertical="center"/>
    </xf>
    <xf numFmtId="164" fontId="0" fillId="5" borderId="17" xfId="0" applyNumberFormat="1" applyFill="1" applyBorder="1" applyAlignment="1" applyProtection="1">
      <alignment horizontal="center" vertical="center"/>
    </xf>
    <xf numFmtId="164" fontId="0" fillId="5" borderId="19" xfId="0" applyNumberFormat="1" applyFill="1" applyBorder="1" applyAlignment="1" applyProtection="1">
      <alignment horizontal="center" vertical="center"/>
    </xf>
    <xf numFmtId="0" fontId="0" fillId="5" borderId="21" xfId="0" applyFill="1" applyBorder="1" applyAlignment="1" applyProtection="1">
      <alignment horizontal="center"/>
    </xf>
    <xf numFmtId="0" fontId="0" fillId="5" borderId="22" xfId="0" applyFill="1" applyBorder="1" applyAlignment="1" applyProtection="1">
      <alignment horizontal="center"/>
    </xf>
    <xf numFmtId="0" fontId="0" fillId="5" borderId="23" xfId="0" applyFill="1" applyBorder="1" applyAlignment="1" applyProtection="1">
      <alignment horizontal="center"/>
    </xf>
    <xf numFmtId="0" fontId="0" fillId="4" borderId="21" xfId="0" applyFill="1" applyBorder="1" applyAlignment="1" applyProtection="1">
      <alignment horizontal="center"/>
      <protection locked="0"/>
    </xf>
    <xf numFmtId="0" fontId="0" fillId="6" borderId="22" xfId="0" applyFill="1" applyBorder="1" applyAlignment="1" applyProtection="1">
      <alignment horizontal="center"/>
      <protection locked="0"/>
    </xf>
    <xf numFmtId="0" fontId="0" fillId="4" borderId="22" xfId="0" applyFill="1" applyBorder="1" applyAlignment="1" applyProtection="1">
      <alignment horizontal="center"/>
      <protection locked="0"/>
    </xf>
    <xf numFmtId="0" fontId="0" fillId="0" borderId="22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165" fontId="0" fillId="6" borderId="22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4" borderId="23" xfId="0" applyFill="1" applyBorder="1" applyAlignment="1" applyProtection="1">
      <alignment horizontal="center"/>
      <protection locked="0"/>
    </xf>
    <xf numFmtId="0" fontId="0" fillId="7" borderId="15" xfId="0" applyFill="1" applyBorder="1" applyAlignment="1" applyProtection="1">
      <alignment horizontal="center"/>
      <protection locked="0"/>
    </xf>
    <xf numFmtId="0" fontId="0" fillId="5" borderId="11" xfId="0" applyFill="1" applyBorder="1" applyAlignment="1" applyProtection="1">
      <alignment horizontal="center"/>
    </xf>
    <xf numFmtId="0" fontId="0" fillId="6" borderId="17" xfId="0" applyFill="1" applyBorder="1" applyAlignment="1" applyProtection="1">
      <alignment horizontal="center"/>
      <protection locked="0"/>
    </xf>
    <xf numFmtId="0" fontId="0" fillId="7" borderId="17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vertical="center"/>
    </xf>
    <xf numFmtId="0" fontId="0" fillId="5" borderId="22" xfId="0" applyFill="1" applyBorder="1" applyAlignment="1" applyProtection="1">
      <alignment vertical="center"/>
    </xf>
    <xf numFmtId="0" fontId="0" fillId="5" borderId="23" xfId="0" applyFill="1" applyBorder="1" applyAlignment="1" applyProtection="1">
      <alignment vertical="center"/>
    </xf>
    <xf numFmtId="0" fontId="2" fillId="5" borderId="21" xfId="0" applyFont="1" applyFill="1" applyBorder="1" applyAlignment="1" applyProtection="1">
      <alignment vertical="center"/>
    </xf>
    <xf numFmtId="0" fontId="2" fillId="5" borderId="22" xfId="0" applyFont="1" applyFill="1" applyBorder="1" applyAlignment="1" applyProtection="1">
      <alignment vertical="center"/>
    </xf>
    <xf numFmtId="0" fontId="2" fillId="5" borderId="23" xfId="0" applyFont="1" applyFill="1" applyBorder="1" applyAlignment="1" applyProtection="1">
      <alignment vertical="center"/>
    </xf>
    <xf numFmtId="0" fontId="0" fillId="5" borderId="14" xfId="0" applyFill="1" applyBorder="1" applyAlignment="1" applyProtection="1">
      <alignment horizontal="center" vertical="center"/>
    </xf>
    <xf numFmtId="9" fontId="0" fillId="5" borderId="21" xfId="0" applyNumberFormat="1" applyFill="1" applyBorder="1" applyAlignment="1" applyProtection="1">
      <alignment horizontal="center" vertical="center"/>
    </xf>
    <xf numFmtId="9" fontId="0" fillId="5" borderId="22" xfId="0" applyNumberFormat="1" applyFill="1" applyBorder="1" applyAlignment="1" applyProtection="1">
      <alignment horizontal="center" vertical="center"/>
    </xf>
    <xf numFmtId="9" fontId="0" fillId="5" borderId="23" xfId="0" applyNumberForma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/>
    </xf>
    <xf numFmtId="0" fontId="4" fillId="3" borderId="2" xfId="0" applyFont="1" applyFill="1" applyBorder="1" applyAlignment="1" applyProtection="1">
      <alignment horizontal="center"/>
    </xf>
    <xf numFmtId="0" fontId="0" fillId="5" borderId="21" xfId="0" applyFill="1" applyBorder="1" applyAlignment="1" applyProtection="1">
      <alignment horizontal="center" vertical="center"/>
    </xf>
    <xf numFmtId="0" fontId="0" fillId="5" borderId="22" xfId="0" applyFill="1" applyBorder="1" applyAlignment="1" applyProtection="1">
      <alignment horizontal="center" vertical="center"/>
    </xf>
    <xf numFmtId="0" fontId="0" fillId="5" borderId="23" xfId="0" applyFill="1" applyBorder="1" applyAlignment="1" applyProtection="1">
      <alignment horizontal="center" vertical="center"/>
    </xf>
    <xf numFmtId="0" fontId="2" fillId="5" borderId="21" xfId="0" applyFont="1" applyFill="1" applyBorder="1" applyAlignment="1" applyProtection="1">
      <alignment horizontal="center" vertical="center"/>
    </xf>
    <xf numFmtId="0" fontId="2" fillId="5" borderId="22" xfId="0" applyFont="1" applyFill="1" applyBorder="1" applyAlignment="1" applyProtection="1">
      <alignment horizontal="center" vertical="center"/>
    </xf>
    <xf numFmtId="0" fontId="2" fillId="5" borderId="23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5" borderId="0" xfId="0" applyFill="1" applyBorder="1" applyAlignment="1" applyProtection="1">
      <alignment horizontal="center" vertical="center"/>
    </xf>
    <xf numFmtId="0" fontId="0" fillId="5" borderId="21" xfId="0" applyNumberFormat="1" applyFill="1" applyBorder="1" applyAlignment="1" applyProtection="1">
      <alignment horizontal="center" vertical="center"/>
    </xf>
    <xf numFmtId="0" fontId="0" fillId="5" borderId="22" xfId="0" applyNumberFormat="1" applyFill="1" applyBorder="1" applyAlignment="1" applyProtection="1">
      <alignment horizontal="center" vertical="center"/>
    </xf>
    <xf numFmtId="0" fontId="0" fillId="5" borderId="23" xfId="0" applyNumberFormat="1" applyFill="1" applyBorder="1" applyAlignment="1" applyProtection="1">
      <alignment horizontal="center" vertical="center"/>
    </xf>
    <xf numFmtId="164" fontId="0" fillId="5" borderId="15" xfId="0" applyNumberFormat="1" applyFill="1" applyBorder="1" applyAlignment="1" applyProtection="1">
      <alignment horizontal="center" vertical="center"/>
    </xf>
    <xf numFmtId="164" fontId="0" fillId="5" borderId="17" xfId="0" applyNumberFormat="1" applyFill="1" applyBorder="1" applyAlignment="1" applyProtection="1">
      <alignment horizontal="center" vertical="center"/>
    </xf>
    <xf numFmtId="164" fontId="0" fillId="5" borderId="16" xfId="0" applyNumberFormat="1" applyFill="1" applyBorder="1" applyAlignment="1" applyProtection="1">
      <alignment horizontal="center" vertical="center"/>
    </xf>
    <xf numFmtId="164" fontId="0" fillId="5" borderId="18" xfId="0" applyNumberFormat="1" applyFill="1" applyBorder="1" applyAlignment="1" applyProtection="1">
      <alignment horizontal="center" vertical="center"/>
    </xf>
    <xf numFmtId="164" fontId="0" fillId="5" borderId="20" xfId="0" applyNumberFormat="1" applyFill="1" applyBorder="1" applyAlignment="1" applyProtection="1">
      <alignment horizontal="center" vertical="center"/>
    </xf>
    <xf numFmtId="0" fontId="0" fillId="0" borderId="11" xfId="0" applyBorder="1" applyAlignment="1" applyProtection="1">
      <alignment horizontal="left" wrapText="1"/>
    </xf>
    <xf numFmtId="0" fontId="0" fillId="0" borderId="16" xfId="0" applyBorder="1" applyAlignment="1" applyProtection="1">
      <alignment horizontal="left" wrapText="1"/>
    </xf>
    <xf numFmtId="0" fontId="0" fillId="0" borderId="0" xfId="0" applyBorder="1" applyAlignment="1" applyProtection="1">
      <alignment horizontal="left" wrapText="1"/>
    </xf>
    <xf numFmtId="0" fontId="0" fillId="0" borderId="18" xfId="0" applyBorder="1" applyAlignment="1" applyProtection="1">
      <alignment horizontal="left" wrapText="1"/>
    </xf>
    <xf numFmtId="0" fontId="4" fillId="3" borderId="15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3" borderId="19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4" fillId="3" borderId="20" xfId="0" applyFont="1" applyFill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left"/>
    </xf>
    <xf numFmtId="0" fontId="0" fillId="0" borderId="20" xfId="0" applyBorder="1" applyAlignment="1" applyProtection="1">
      <alignment horizontal="left"/>
    </xf>
    <xf numFmtId="0" fontId="4" fillId="3" borderId="10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/>
    </xf>
    <xf numFmtId="0" fontId="4" fillId="3" borderId="10" xfId="0" applyFont="1" applyFill="1" applyBorder="1" applyAlignment="1" applyProtection="1">
      <alignment horizontal="center"/>
    </xf>
    <xf numFmtId="9" fontId="0" fillId="5" borderId="2" xfId="0" applyNumberFormat="1" applyFill="1" applyBorder="1" applyAlignment="1" applyProtection="1">
      <alignment horizontal="center" vertical="center"/>
    </xf>
    <xf numFmtId="0" fontId="0" fillId="5" borderId="10" xfId="0" applyNumberFormat="1" applyFill="1" applyBorder="1" applyAlignment="1" applyProtection="1">
      <alignment horizontal="center" vertical="center"/>
    </xf>
    <xf numFmtId="0" fontId="0" fillId="5" borderId="2" xfId="0" applyFill="1" applyBorder="1" applyAlignment="1" applyProtection="1">
      <alignment horizontal="center" vertical="center"/>
    </xf>
    <xf numFmtId="164" fontId="0" fillId="5" borderId="10" xfId="0" applyNumberFormat="1" applyFill="1" applyBorder="1" applyAlignment="1" applyProtection="1">
      <alignment horizontal="center" vertical="center"/>
    </xf>
    <xf numFmtId="9" fontId="0" fillId="5" borderId="8" xfId="0" applyNumberFormat="1" applyFill="1" applyBorder="1" applyAlignment="1" applyProtection="1">
      <alignment horizontal="center" vertical="center"/>
    </xf>
    <xf numFmtId="9" fontId="0" fillId="5" borderId="10" xfId="0" applyNumberFormat="1" applyFill="1" applyBorder="1" applyAlignment="1" applyProtection="1">
      <alignment horizontal="center" vertical="center"/>
    </xf>
    <xf numFmtId="0" fontId="0" fillId="5" borderId="8" xfId="0" applyNumberFormat="1" applyFill="1" applyBorder="1" applyAlignment="1" applyProtection="1">
      <alignment horizontal="center" vertical="center"/>
    </xf>
    <xf numFmtId="2" fontId="0" fillId="5" borderId="10" xfId="0" applyNumberFormat="1" applyFill="1" applyBorder="1" applyAlignment="1" applyProtection="1">
      <alignment horizontal="center" vertical="center"/>
    </xf>
    <xf numFmtId="0" fontId="0" fillId="5" borderId="10" xfId="0" applyFill="1" applyBorder="1" applyAlignment="1" applyProtection="1">
      <alignment horizontal="center" vertical="center"/>
    </xf>
    <xf numFmtId="0" fontId="0" fillId="5" borderId="6" xfId="0" applyFill="1" applyBorder="1" applyAlignment="1" applyProtection="1">
      <alignment horizontal="center" vertical="center"/>
    </xf>
    <xf numFmtId="0" fontId="0" fillId="5" borderId="1" xfId="0" applyNumberFormat="1" applyFill="1" applyBorder="1" applyAlignment="1" applyProtection="1">
      <alignment horizontal="center" vertical="center"/>
    </xf>
    <xf numFmtId="0" fontId="0" fillId="5" borderId="9" xfId="0" applyNumberFormat="1" applyFill="1" applyBorder="1" applyAlignment="1" applyProtection="1">
      <alignment horizontal="center" vertical="center"/>
    </xf>
    <xf numFmtId="165" fontId="0" fillId="5" borderId="10" xfId="0" applyNumberFormat="1" applyFill="1" applyBorder="1" applyAlignment="1" applyProtection="1">
      <alignment horizontal="center" vertical="center"/>
    </xf>
    <xf numFmtId="165" fontId="3" fillId="5" borderId="10" xfId="0" applyNumberFormat="1" applyFont="1" applyFill="1" applyBorder="1" applyAlignment="1" applyProtection="1">
      <alignment horizontal="center" vertical="center"/>
    </xf>
    <xf numFmtId="0" fontId="0" fillId="5" borderId="11" xfId="0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12</xdr:row>
      <xdr:rowOff>177969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810500" cy="24639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16384</xdr:col>
      <xdr:colOff>9525</xdr:colOff>
      <xdr:row>16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915525" cy="3009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12</xdr:row>
      <xdr:rowOff>177969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810500" cy="24639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M75"/>
  <sheetViews>
    <sheetView tabSelected="1" topLeftCell="B25" zoomScaleNormal="100" workbookViewId="0">
      <selection activeCell="E45" sqref="E45:E59"/>
    </sheetView>
  </sheetViews>
  <sheetFormatPr baseColWidth="10" defaultColWidth="0" defaultRowHeight="15" zeroHeight="1" x14ac:dyDescent="0.25"/>
  <cols>
    <col min="1" max="1" width="3.140625" style="5" hidden="1" customWidth="1"/>
    <col min="2" max="2" width="10.85546875" style="5" customWidth="1"/>
    <col min="3" max="4" width="5.5703125" style="5" customWidth="1"/>
    <col min="5" max="5" width="12.5703125" style="5" bestFit="1" customWidth="1"/>
    <col min="6" max="6" width="5.28515625" style="5" customWidth="1"/>
    <col min="7" max="8" width="11.85546875" style="5" bestFit="1" customWidth="1"/>
    <col min="9" max="11" width="11.42578125" style="5" customWidth="1"/>
    <col min="12" max="12" width="19.28515625" style="5" bestFit="1" customWidth="1"/>
    <col min="13" max="13" width="0" style="5" hidden="1" customWidth="1"/>
    <col min="14" max="16384" width="11.42578125" style="5" hidden="1"/>
  </cols>
  <sheetData>
    <row r="1" spans="1:13" x14ac:dyDescent="0.25"/>
    <row r="2" spans="1:13" x14ac:dyDescent="0.25"/>
    <row r="3" spans="1:13" x14ac:dyDescent="0.25">
      <c r="M3" s="39"/>
    </row>
    <row r="4" spans="1:13" x14ac:dyDescent="0.25"/>
    <row r="5" spans="1:13" x14ac:dyDescent="0.25">
      <c r="A5" s="6"/>
    </row>
    <row r="6" spans="1:13" x14ac:dyDescent="0.25">
      <c r="A6" s="6"/>
    </row>
    <row r="7" spans="1:13" x14ac:dyDescent="0.25">
      <c r="A7" s="6"/>
    </row>
    <row r="8" spans="1:13" x14ac:dyDescent="0.25">
      <c r="A8" s="6"/>
    </row>
    <row r="9" spans="1:13" x14ac:dyDescent="0.25">
      <c r="A9" s="6"/>
    </row>
    <row r="10" spans="1:13" x14ac:dyDescent="0.25">
      <c r="A10" s="6"/>
    </row>
    <row r="11" spans="1:13" x14ac:dyDescent="0.25">
      <c r="A11" s="6"/>
    </row>
    <row r="12" spans="1:13" x14ac:dyDescent="0.25">
      <c r="A12" s="6"/>
    </row>
    <row r="13" spans="1:13" x14ac:dyDescent="0.25">
      <c r="A13" s="6"/>
    </row>
    <row r="14" spans="1:13" x14ac:dyDescent="0.25">
      <c r="A14" s="6"/>
      <c r="B14" s="85" t="s">
        <v>0</v>
      </c>
      <c r="C14" s="77" t="s">
        <v>7</v>
      </c>
      <c r="D14" s="78"/>
      <c r="E14" s="77" t="s">
        <v>1</v>
      </c>
      <c r="F14" s="78"/>
      <c r="G14" s="85" t="s">
        <v>2</v>
      </c>
      <c r="H14" s="85" t="s">
        <v>3</v>
      </c>
      <c r="I14" s="85" t="s">
        <v>4</v>
      </c>
      <c r="J14" s="85" t="s">
        <v>9</v>
      </c>
      <c r="K14" s="85" t="s">
        <v>5</v>
      </c>
      <c r="L14" s="85" t="s">
        <v>6</v>
      </c>
    </row>
    <row r="15" spans="1:13" ht="15.75" thickBot="1" x14ac:dyDescent="0.3">
      <c r="A15" s="6"/>
      <c r="B15" s="86"/>
      <c r="C15" s="40"/>
      <c r="D15" s="36" t="s">
        <v>8</v>
      </c>
      <c r="E15" s="40"/>
      <c r="F15" s="41" t="s">
        <v>8</v>
      </c>
      <c r="G15" s="87"/>
      <c r="H15" s="86"/>
      <c r="I15" s="86"/>
      <c r="J15" s="86"/>
      <c r="K15" s="86"/>
      <c r="L15" s="86"/>
    </row>
    <row r="16" spans="1:13" x14ac:dyDescent="0.25">
      <c r="A16" s="6"/>
      <c r="B16" s="57">
        <v>4.2</v>
      </c>
      <c r="C16" s="53">
        <v>10</v>
      </c>
      <c r="D16" s="8">
        <f>(C16/100)</f>
        <v>0.1</v>
      </c>
      <c r="E16" s="74">
        <v>0.7</v>
      </c>
      <c r="F16" s="89">
        <v>0.7</v>
      </c>
      <c r="G16" s="8">
        <f>(B16*D16)</f>
        <v>0.42000000000000004</v>
      </c>
      <c r="H16" s="79">
        <f>SUM(G16:G41)</f>
        <v>3.129</v>
      </c>
      <c r="I16" s="88">
        <f>ROUND(H16,1)</f>
        <v>3.1</v>
      </c>
      <c r="J16" s="92">
        <f>(I16*F16)</f>
        <v>2.17</v>
      </c>
      <c r="K16" s="79">
        <f>(J16+J45)</f>
        <v>2.95</v>
      </c>
      <c r="L16" s="82">
        <f>ROUND(K16,1)</f>
        <v>3</v>
      </c>
    </row>
    <row r="17" spans="1:12" x14ac:dyDescent="0.25">
      <c r="A17" s="6"/>
      <c r="B17" s="54">
        <v>2.4</v>
      </c>
      <c r="C17" s="54">
        <v>13</v>
      </c>
      <c r="D17" s="8">
        <f>(C17/100)</f>
        <v>0.13</v>
      </c>
      <c r="E17" s="75"/>
      <c r="F17" s="90"/>
      <c r="G17" s="8">
        <f>(B17*D17)</f>
        <v>0.312</v>
      </c>
      <c r="H17" s="80"/>
      <c r="I17" s="88"/>
      <c r="J17" s="93"/>
      <c r="K17" s="80"/>
      <c r="L17" s="83"/>
    </row>
    <row r="18" spans="1:12" x14ac:dyDescent="0.25">
      <c r="A18" s="6"/>
      <c r="B18" s="58">
        <v>3.5</v>
      </c>
      <c r="C18" s="55">
        <v>10</v>
      </c>
      <c r="D18" s="8">
        <f>(C18/100)</f>
        <v>0.1</v>
      </c>
      <c r="E18" s="75"/>
      <c r="F18" s="90"/>
      <c r="G18" s="8">
        <f>(B18*D18)</f>
        <v>0.35000000000000003</v>
      </c>
      <c r="H18" s="80"/>
      <c r="I18" s="88"/>
      <c r="J18" s="93"/>
      <c r="K18" s="80"/>
      <c r="L18" s="83"/>
    </row>
    <row r="19" spans="1:12" x14ac:dyDescent="0.25">
      <c r="A19" s="6"/>
      <c r="B19" s="59">
        <v>3.3</v>
      </c>
      <c r="C19" s="54">
        <v>23</v>
      </c>
      <c r="D19" s="8">
        <f t="shared" ref="D19:D59" si="0">(C19/100)</f>
        <v>0.23</v>
      </c>
      <c r="E19" s="75"/>
      <c r="F19" s="90"/>
      <c r="G19" s="8">
        <f>(B19*D19)</f>
        <v>0.75900000000000001</v>
      </c>
      <c r="H19" s="80"/>
      <c r="I19" s="88"/>
      <c r="J19" s="93"/>
      <c r="K19" s="80"/>
      <c r="L19" s="83"/>
    </row>
    <row r="20" spans="1:12" x14ac:dyDescent="0.25">
      <c r="B20" s="58">
        <v>2.6</v>
      </c>
      <c r="C20" s="55">
        <v>10</v>
      </c>
      <c r="D20" s="8">
        <f t="shared" si="0"/>
        <v>0.1</v>
      </c>
      <c r="E20" s="75"/>
      <c r="F20" s="90"/>
      <c r="G20" s="8">
        <f t="shared" ref="G20:G59" si="1">(B20*D20)</f>
        <v>0.26</v>
      </c>
      <c r="H20" s="80"/>
      <c r="I20" s="88"/>
      <c r="J20" s="93"/>
      <c r="K20" s="80"/>
      <c r="L20" s="83"/>
    </row>
    <row r="21" spans="1:12" x14ac:dyDescent="0.25">
      <c r="B21" s="54">
        <v>2.7</v>
      </c>
      <c r="C21" s="54">
        <v>14</v>
      </c>
      <c r="D21" s="8">
        <f t="shared" si="0"/>
        <v>0.14000000000000001</v>
      </c>
      <c r="E21" s="75"/>
      <c r="F21" s="90"/>
      <c r="G21" s="8">
        <f t="shared" si="1"/>
        <v>0.37800000000000006</v>
      </c>
      <c r="H21" s="80"/>
      <c r="I21" s="88"/>
      <c r="J21" s="93"/>
      <c r="K21" s="80"/>
      <c r="L21" s="83"/>
    </row>
    <row r="22" spans="1:12" x14ac:dyDescent="0.25">
      <c r="B22" s="58">
        <v>2.6</v>
      </c>
      <c r="C22" s="55">
        <v>10</v>
      </c>
      <c r="D22" s="8">
        <f t="shared" si="0"/>
        <v>0.1</v>
      </c>
      <c r="E22" s="75"/>
      <c r="F22" s="90"/>
      <c r="G22" s="8">
        <f t="shared" si="1"/>
        <v>0.26</v>
      </c>
      <c r="H22" s="80"/>
      <c r="I22" s="88"/>
      <c r="J22" s="93"/>
      <c r="K22" s="80"/>
      <c r="L22" s="83"/>
    </row>
    <row r="23" spans="1:12" ht="15" customHeight="1" x14ac:dyDescent="0.25">
      <c r="B23" s="54">
        <v>3.9</v>
      </c>
      <c r="C23" s="54">
        <v>10</v>
      </c>
      <c r="D23" s="8">
        <f t="shared" si="0"/>
        <v>0.1</v>
      </c>
      <c r="E23" s="75"/>
      <c r="F23" s="90"/>
      <c r="G23" s="8">
        <f t="shared" si="1"/>
        <v>0.39</v>
      </c>
      <c r="H23" s="80"/>
      <c r="I23" s="88"/>
      <c r="J23" s="93"/>
      <c r="K23" s="80"/>
      <c r="L23" s="83"/>
    </row>
    <row r="24" spans="1:12" ht="15" customHeight="1" x14ac:dyDescent="0.25">
      <c r="B24" s="58"/>
      <c r="C24" s="55"/>
      <c r="D24" s="8">
        <f t="shared" si="0"/>
        <v>0</v>
      </c>
      <c r="E24" s="75"/>
      <c r="F24" s="90"/>
      <c r="G24" s="8">
        <f t="shared" si="1"/>
        <v>0</v>
      </c>
      <c r="H24" s="80"/>
      <c r="I24" s="88"/>
      <c r="J24" s="93"/>
      <c r="K24" s="80"/>
      <c r="L24" s="83"/>
    </row>
    <row r="25" spans="1:12" ht="15" customHeight="1" x14ac:dyDescent="0.25">
      <c r="B25" s="54"/>
      <c r="C25" s="54"/>
      <c r="D25" s="8">
        <f t="shared" si="0"/>
        <v>0</v>
      </c>
      <c r="E25" s="75"/>
      <c r="F25" s="90"/>
      <c r="G25" s="8">
        <f t="shared" si="1"/>
        <v>0</v>
      </c>
      <c r="H25" s="80"/>
      <c r="I25" s="88"/>
      <c r="J25" s="93"/>
      <c r="K25" s="80"/>
      <c r="L25" s="83"/>
    </row>
    <row r="26" spans="1:12" ht="15" customHeight="1" x14ac:dyDescent="0.25">
      <c r="B26" s="58"/>
      <c r="C26" s="55"/>
      <c r="D26" s="8">
        <f t="shared" si="0"/>
        <v>0</v>
      </c>
      <c r="E26" s="75"/>
      <c r="F26" s="90"/>
      <c r="G26" s="8">
        <f t="shared" si="1"/>
        <v>0</v>
      </c>
      <c r="H26" s="80"/>
      <c r="I26" s="88"/>
      <c r="J26" s="93"/>
      <c r="K26" s="80"/>
      <c r="L26" s="83"/>
    </row>
    <row r="27" spans="1:12" ht="15" customHeight="1" x14ac:dyDescent="0.25">
      <c r="B27" s="54"/>
      <c r="C27" s="54"/>
      <c r="D27" s="8">
        <f>(C27/100)</f>
        <v>0</v>
      </c>
      <c r="E27" s="75"/>
      <c r="F27" s="90"/>
      <c r="G27" s="8">
        <f>(B27*D27)</f>
        <v>0</v>
      </c>
      <c r="H27" s="80"/>
      <c r="I27" s="88"/>
      <c r="J27" s="93"/>
      <c r="K27" s="80"/>
      <c r="L27" s="83"/>
    </row>
    <row r="28" spans="1:12" ht="15" customHeight="1" x14ac:dyDescent="0.25">
      <c r="B28" s="58"/>
      <c r="C28" s="55"/>
      <c r="D28" s="8">
        <f>(C28/100)</f>
        <v>0</v>
      </c>
      <c r="E28" s="75"/>
      <c r="F28" s="90"/>
      <c r="G28" s="8">
        <f>(B28*D28)</f>
        <v>0</v>
      </c>
      <c r="H28" s="80"/>
      <c r="I28" s="88"/>
      <c r="J28" s="93"/>
      <c r="K28" s="80"/>
      <c r="L28" s="83"/>
    </row>
    <row r="29" spans="1:12" ht="15" customHeight="1" x14ac:dyDescent="0.25">
      <c r="B29" s="54"/>
      <c r="C29" s="54"/>
      <c r="D29" s="8">
        <f>(C29/100)</f>
        <v>0</v>
      </c>
      <c r="E29" s="75"/>
      <c r="F29" s="90"/>
      <c r="G29" s="8">
        <f>(B29*D29)</f>
        <v>0</v>
      </c>
      <c r="H29" s="80"/>
      <c r="I29" s="88"/>
      <c r="J29" s="93"/>
      <c r="K29" s="80"/>
      <c r="L29" s="83"/>
    </row>
    <row r="30" spans="1:12" ht="15" customHeight="1" x14ac:dyDescent="0.25">
      <c r="B30" s="58"/>
      <c r="C30" s="55"/>
      <c r="D30" s="8">
        <f t="shared" si="0"/>
        <v>0</v>
      </c>
      <c r="E30" s="75"/>
      <c r="F30" s="90"/>
      <c r="G30" s="8">
        <f t="shared" si="1"/>
        <v>0</v>
      </c>
      <c r="H30" s="80"/>
      <c r="I30" s="88"/>
      <c r="J30" s="93"/>
      <c r="K30" s="80"/>
      <c r="L30" s="83"/>
    </row>
    <row r="31" spans="1:12" ht="15" customHeight="1" x14ac:dyDescent="0.25">
      <c r="B31" s="54"/>
      <c r="C31" s="55"/>
      <c r="D31" s="8">
        <f t="shared" si="0"/>
        <v>0</v>
      </c>
      <c r="E31" s="75"/>
      <c r="F31" s="90"/>
      <c r="G31" s="8">
        <f t="shared" si="1"/>
        <v>0</v>
      </c>
      <c r="H31" s="80"/>
      <c r="I31" s="88"/>
      <c r="J31" s="93"/>
      <c r="K31" s="80"/>
      <c r="L31" s="83"/>
    </row>
    <row r="32" spans="1:12" ht="15" customHeight="1" x14ac:dyDescent="0.25">
      <c r="B32" s="58"/>
      <c r="C32" s="55"/>
      <c r="D32" s="8">
        <f t="shared" si="0"/>
        <v>0</v>
      </c>
      <c r="E32" s="75"/>
      <c r="F32" s="90"/>
      <c r="G32" s="8">
        <f t="shared" si="1"/>
        <v>0</v>
      </c>
      <c r="H32" s="80"/>
      <c r="I32" s="88"/>
      <c r="J32" s="93"/>
      <c r="K32" s="80"/>
      <c r="L32" s="83"/>
    </row>
    <row r="33" spans="2:12" ht="15" customHeight="1" x14ac:dyDescent="0.25">
      <c r="B33" s="54"/>
      <c r="C33" s="54"/>
      <c r="D33" s="8">
        <f t="shared" si="0"/>
        <v>0</v>
      </c>
      <c r="E33" s="75"/>
      <c r="F33" s="90"/>
      <c r="G33" s="8">
        <f t="shared" si="1"/>
        <v>0</v>
      </c>
      <c r="H33" s="80"/>
      <c r="I33" s="88"/>
      <c r="J33" s="93"/>
      <c r="K33" s="80"/>
      <c r="L33" s="83"/>
    </row>
    <row r="34" spans="2:12" ht="15" customHeight="1" x14ac:dyDescent="0.25">
      <c r="B34" s="58"/>
      <c r="C34" s="55"/>
      <c r="D34" s="8">
        <f t="shared" si="0"/>
        <v>0</v>
      </c>
      <c r="E34" s="75"/>
      <c r="F34" s="90"/>
      <c r="G34" s="8">
        <f t="shared" si="1"/>
        <v>0</v>
      </c>
      <c r="H34" s="80"/>
      <c r="I34" s="88"/>
      <c r="J34" s="93"/>
      <c r="K34" s="80"/>
      <c r="L34" s="83"/>
    </row>
    <row r="35" spans="2:12" ht="15" customHeight="1" x14ac:dyDescent="0.25">
      <c r="B35" s="54"/>
      <c r="C35" s="54"/>
      <c r="D35" s="8">
        <f t="shared" si="0"/>
        <v>0</v>
      </c>
      <c r="E35" s="75"/>
      <c r="F35" s="90"/>
      <c r="G35" s="8">
        <f t="shared" si="1"/>
        <v>0</v>
      </c>
      <c r="H35" s="80"/>
      <c r="I35" s="88"/>
      <c r="J35" s="93"/>
      <c r="K35" s="80"/>
      <c r="L35" s="83"/>
    </row>
    <row r="36" spans="2:12" ht="15" customHeight="1" x14ac:dyDescent="0.25">
      <c r="B36" s="58"/>
      <c r="C36" s="55"/>
      <c r="D36" s="8">
        <f t="shared" si="0"/>
        <v>0</v>
      </c>
      <c r="E36" s="75"/>
      <c r="F36" s="90"/>
      <c r="G36" s="8">
        <f t="shared" si="1"/>
        <v>0</v>
      </c>
      <c r="H36" s="80"/>
      <c r="I36" s="88"/>
      <c r="J36" s="93"/>
      <c r="K36" s="80"/>
      <c r="L36" s="83"/>
    </row>
    <row r="37" spans="2:12" ht="15" customHeight="1" x14ac:dyDescent="0.25">
      <c r="B37" s="54"/>
      <c r="C37" s="54"/>
      <c r="D37" s="8">
        <f t="shared" si="0"/>
        <v>0</v>
      </c>
      <c r="E37" s="75"/>
      <c r="F37" s="90"/>
      <c r="G37" s="8">
        <f t="shared" si="1"/>
        <v>0</v>
      </c>
      <c r="H37" s="80"/>
      <c r="I37" s="88"/>
      <c r="J37" s="93"/>
      <c r="K37" s="80"/>
      <c r="L37" s="83"/>
    </row>
    <row r="38" spans="2:12" ht="15" customHeight="1" x14ac:dyDescent="0.25">
      <c r="B38" s="58"/>
      <c r="C38" s="55"/>
      <c r="D38" s="8">
        <f t="shared" si="0"/>
        <v>0</v>
      </c>
      <c r="E38" s="75"/>
      <c r="F38" s="90"/>
      <c r="G38" s="8">
        <f t="shared" si="1"/>
        <v>0</v>
      </c>
      <c r="H38" s="80"/>
      <c r="I38" s="88"/>
      <c r="J38" s="93"/>
      <c r="K38" s="80"/>
      <c r="L38" s="83"/>
    </row>
    <row r="39" spans="2:12" ht="15" customHeight="1" x14ac:dyDescent="0.25">
      <c r="B39" s="54"/>
      <c r="C39" s="54"/>
      <c r="D39" s="8">
        <f t="shared" si="0"/>
        <v>0</v>
      </c>
      <c r="E39" s="75"/>
      <c r="F39" s="90"/>
      <c r="G39" s="8">
        <f t="shared" si="1"/>
        <v>0</v>
      </c>
      <c r="H39" s="80"/>
      <c r="I39" s="88"/>
      <c r="J39" s="93"/>
      <c r="K39" s="80"/>
      <c r="L39" s="83"/>
    </row>
    <row r="40" spans="2:12" ht="15" customHeight="1" x14ac:dyDescent="0.25">
      <c r="B40" s="58"/>
      <c r="C40" s="55"/>
      <c r="D40" s="8">
        <f t="shared" si="0"/>
        <v>0</v>
      </c>
      <c r="E40" s="75"/>
      <c r="F40" s="90"/>
      <c r="G40" s="8">
        <f t="shared" si="1"/>
        <v>0</v>
      </c>
      <c r="H40" s="80"/>
      <c r="I40" s="88"/>
      <c r="J40" s="93"/>
      <c r="K40" s="80"/>
      <c r="L40" s="83"/>
    </row>
    <row r="41" spans="2:12" ht="15" customHeight="1" x14ac:dyDescent="0.25">
      <c r="B41" s="54"/>
      <c r="C41" s="54"/>
      <c r="D41" s="8">
        <f t="shared" si="0"/>
        <v>0</v>
      </c>
      <c r="E41" s="75"/>
      <c r="F41" s="90"/>
      <c r="G41" s="8">
        <f t="shared" si="1"/>
        <v>0</v>
      </c>
      <c r="H41" s="80"/>
      <c r="I41" s="88"/>
      <c r="J41" s="93"/>
      <c r="K41" s="80"/>
      <c r="L41" s="83"/>
    </row>
    <row r="42" spans="2:12" ht="15" customHeight="1" x14ac:dyDescent="0.25">
      <c r="B42" s="58"/>
      <c r="C42" s="55"/>
      <c r="D42" s="8">
        <f t="shared" si="0"/>
        <v>0</v>
      </c>
      <c r="E42" s="42"/>
      <c r="F42" s="43"/>
      <c r="G42" s="8">
        <f t="shared" si="1"/>
        <v>0</v>
      </c>
      <c r="H42" s="45"/>
      <c r="I42" s="47"/>
      <c r="J42" s="48"/>
      <c r="K42" s="80"/>
      <c r="L42" s="83"/>
    </row>
    <row r="43" spans="2:12" ht="15" customHeight="1" x14ac:dyDescent="0.25">
      <c r="B43" s="54"/>
      <c r="C43" s="54"/>
      <c r="D43" s="8">
        <f t="shared" si="0"/>
        <v>0</v>
      </c>
      <c r="E43" s="42"/>
      <c r="F43" s="43"/>
      <c r="G43" s="8">
        <f t="shared" si="1"/>
        <v>0</v>
      </c>
      <c r="H43" s="45"/>
      <c r="I43" s="47"/>
      <c r="J43" s="48"/>
      <c r="K43" s="80"/>
      <c r="L43" s="83"/>
    </row>
    <row r="44" spans="2:12" ht="15" customHeight="1" thickBot="1" x14ac:dyDescent="0.3">
      <c r="B44" s="58"/>
      <c r="C44" s="55"/>
      <c r="D44" s="8">
        <f t="shared" si="0"/>
        <v>0</v>
      </c>
      <c r="E44" s="42"/>
      <c r="F44" s="43"/>
      <c r="G44" s="8">
        <f t="shared" si="1"/>
        <v>0</v>
      </c>
      <c r="H44" s="45"/>
      <c r="I44" s="47"/>
      <c r="J44" s="48"/>
      <c r="K44" s="80"/>
      <c r="L44" s="83"/>
    </row>
    <row r="45" spans="2:12" ht="15" customHeight="1" x14ac:dyDescent="0.25">
      <c r="B45" s="62">
        <v>2.6</v>
      </c>
      <c r="C45" s="53">
        <v>100</v>
      </c>
      <c r="D45" s="63">
        <f t="shared" si="0"/>
        <v>1</v>
      </c>
      <c r="E45" s="74">
        <v>0.3</v>
      </c>
      <c r="F45" s="89">
        <v>0.3</v>
      </c>
      <c r="G45" s="50">
        <f t="shared" si="1"/>
        <v>2.6</v>
      </c>
      <c r="H45" s="79">
        <f>SUM(G45:G59)</f>
        <v>2.6</v>
      </c>
      <c r="I45" s="79">
        <f>ROUND(H45,1)</f>
        <v>2.6</v>
      </c>
      <c r="J45" s="94">
        <f>(I45*F45)</f>
        <v>0.78</v>
      </c>
      <c r="K45" s="80"/>
      <c r="L45" s="83"/>
    </row>
    <row r="46" spans="2:12" ht="15" customHeight="1" x14ac:dyDescent="0.25">
      <c r="B46" s="64"/>
      <c r="C46" s="54"/>
      <c r="D46" s="8">
        <f t="shared" si="0"/>
        <v>0</v>
      </c>
      <c r="E46" s="75"/>
      <c r="F46" s="90"/>
      <c r="G46" s="51">
        <f t="shared" si="1"/>
        <v>0</v>
      </c>
      <c r="H46" s="80"/>
      <c r="I46" s="80"/>
      <c r="J46" s="95"/>
      <c r="K46" s="80"/>
      <c r="L46" s="83"/>
    </row>
    <row r="47" spans="2:12" ht="15" customHeight="1" x14ac:dyDescent="0.25">
      <c r="B47" s="65"/>
      <c r="C47" s="55"/>
      <c r="D47" s="8">
        <f t="shared" si="0"/>
        <v>0</v>
      </c>
      <c r="E47" s="75"/>
      <c r="F47" s="90"/>
      <c r="G47" s="51">
        <f t="shared" si="1"/>
        <v>0</v>
      </c>
      <c r="H47" s="80"/>
      <c r="I47" s="80"/>
      <c r="J47" s="95"/>
      <c r="K47" s="80"/>
      <c r="L47" s="83"/>
    </row>
    <row r="48" spans="2:12" ht="15" customHeight="1" x14ac:dyDescent="0.25">
      <c r="B48" s="66"/>
      <c r="C48" s="56"/>
      <c r="D48" s="8">
        <f t="shared" si="0"/>
        <v>0</v>
      </c>
      <c r="E48" s="75"/>
      <c r="F48" s="90"/>
      <c r="G48" s="51">
        <f t="shared" si="1"/>
        <v>0</v>
      </c>
      <c r="H48" s="80"/>
      <c r="I48" s="80"/>
      <c r="J48" s="95"/>
      <c r="K48" s="80"/>
      <c r="L48" s="83"/>
    </row>
    <row r="49" spans="2:12" ht="15" customHeight="1" x14ac:dyDescent="0.25">
      <c r="B49" s="65"/>
      <c r="C49" s="55"/>
      <c r="D49" s="8">
        <f t="shared" si="0"/>
        <v>0</v>
      </c>
      <c r="E49" s="75"/>
      <c r="F49" s="90"/>
      <c r="G49" s="51">
        <f t="shared" si="1"/>
        <v>0</v>
      </c>
      <c r="H49" s="80"/>
      <c r="I49" s="80"/>
      <c r="J49" s="95"/>
      <c r="K49" s="80"/>
      <c r="L49" s="83"/>
    </row>
    <row r="50" spans="2:12" ht="15" customHeight="1" x14ac:dyDescent="0.25">
      <c r="B50" s="66"/>
      <c r="C50" s="56"/>
      <c r="D50" s="8">
        <f t="shared" si="0"/>
        <v>0</v>
      </c>
      <c r="E50" s="75"/>
      <c r="F50" s="90"/>
      <c r="G50" s="51">
        <f t="shared" si="1"/>
        <v>0</v>
      </c>
      <c r="H50" s="80"/>
      <c r="I50" s="80"/>
      <c r="J50" s="95"/>
      <c r="K50" s="80"/>
      <c r="L50" s="83"/>
    </row>
    <row r="51" spans="2:12" ht="15" customHeight="1" x14ac:dyDescent="0.25">
      <c r="B51" s="58"/>
      <c r="C51" s="55"/>
      <c r="D51" s="8">
        <f t="shared" si="0"/>
        <v>0</v>
      </c>
      <c r="E51" s="75"/>
      <c r="F51" s="90"/>
      <c r="G51" s="51">
        <f t="shared" si="1"/>
        <v>0</v>
      </c>
      <c r="H51" s="80"/>
      <c r="I51" s="80"/>
      <c r="J51" s="95"/>
      <c r="K51" s="80"/>
      <c r="L51" s="83"/>
    </row>
    <row r="52" spans="2:12" ht="15" customHeight="1" x14ac:dyDescent="0.25">
      <c r="B52" s="54"/>
      <c r="C52" s="54"/>
      <c r="D52" s="8">
        <f t="shared" si="0"/>
        <v>0</v>
      </c>
      <c r="E52" s="75"/>
      <c r="F52" s="90"/>
      <c r="G52" s="51">
        <f t="shared" si="1"/>
        <v>0</v>
      </c>
      <c r="H52" s="80"/>
      <c r="I52" s="80"/>
      <c r="J52" s="95"/>
      <c r="K52" s="80"/>
      <c r="L52" s="83"/>
    </row>
    <row r="53" spans="2:12" ht="15" customHeight="1" x14ac:dyDescent="0.25">
      <c r="B53" s="58"/>
      <c r="C53" s="55"/>
      <c r="D53" s="8">
        <f t="shared" si="0"/>
        <v>0</v>
      </c>
      <c r="E53" s="75"/>
      <c r="F53" s="90"/>
      <c r="G53" s="51">
        <f t="shared" si="1"/>
        <v>0</v>
      </c>
      <c r="H53" s="80"/>
      <c r="I53" s="80"/>
      <c r="J53" s="95"/>
      <c r="K53" s="80"/>
      <c r="L53" s="83"/>
    </row>
    <row r="54" spans="2:12" ht="15" customHeight="1" x14ac:dyDescent="0.25">
      <c r="B54" s="54"/>
      <c r="C54" s="56"/>
      <c r="D54" s="8">
        <f t="shared" si="0"/>
        <v>0</v>
      </c>
      <c r="E54" s="75"/>
      <c r="F54" s="90"/>
      <c r="G54" s="51">
        <f t="shared" si="1"/>
        <v>0</v>
      </c>
      <c r="H54" s="80"/>
      <c r="I54" s="80"/>
      <c r="J54" s="95"/>
      <c r="K54" s="80"/>
      <c r="L54" s="83"/>
    </row>
    <row r="55" spans="2:12" ht="15" customHeight="1" x14ac:dyDescent="0.25">
      <c r="B55" s="65"/>
      <c r="C55" s="55"/>
      <c r="D55" s="8">
        <f t="shared" si="0"/>
        <v>0</v>
      </c>
      <c r="E55" s="75"/>
      <c r="F55" s="90"/>
      <c r="G55" s="51">
        <f t="shared" si="1"/>
        <v>0</v>
      </c>
      <c r="H55" s="80"/>
      <c r="I55" s="80"/>
      <c r="J55" s="95"/>
      <c r="K55" s="80"/>
      <c r="L55" s="83"/>
    </row>
    <row r="56" spans="2:12" ht="15" customHeight="1" x14ac:dyDescent="0.25">
      <c r="B56" s="54"/>
      <c r="C56" s="54"/>
      <c r="D56" s="8">
        <f t="shared" si="0"/>
        <v>0</v>
      </c>
      <c r="E56" s="75"/>
      <c r="F56" s="90"/>
      <c r="G56" s="51">
        <f t="shared" si="1"/>
        <v>0</v>
      </c>
      <c r="H56" s="80"/>
      <c r="I56" s="80"/>
      <c r="J56" s="95"/>
      <c r="K56" s="80"/>
      <c r="L56" s="83"/>
    </row>
    <row r="57" spans="2:12" ht="15" customHeight="1" x14ac:dyDescent="0.25">
      <c r="B57" s="65"/>
      <c r="C57" s="55"/>
      <c r="D57" s="8">
        <f t="shared" si="0"/>
        <v>0</v>
      </c>
      <c r="E57" s="75"/>
      <c r="F57" s="90"/>
      <c r="G57" s="51">
        <f t="shared" si="1"/>
        <v>0</v>
      </c>
      <c r="H57" s="80"/>
      <c r="I57" s="80"/>
      <c r="J57" s="95"/>
      <c r="K57" s="80"/>
      <c r="L57" s="83"/>
    </row>
    <row r="58" spans="2:12" ht="15" customHeight="1" x14ac:dyDescent="0.25">
      <c r="B58" s="54"/>
      <c r="C58" s="54"/>
      <c r="D58" s="8">
        <f t="shared" si="0"/>
        <v>0</v>
      </c>
      <c r="E58" s="75"/>
      <c r="F58" s="90"/>
      <c r="G58" s="51">
        <f t="shared" si="1"/>
        <v>0</v>
      </c>
      <c r="H58" s="80"/>
      <c r="I58" s="80"/>
      <c r="J58" s="95"/>
      <c r="K58" s="80"/>
      <c r="L58" s="83"/>
    </row>
    <row r="59" spans="2:12" ht="15" customHeight="1" thickBot="1" x14ac:dyDescent="0.3">
      <c r="B59" s="60"/>
      <c r="C59" s="61"/>
      <c r="D59" s="20">
        <f t="shared" si="0"/>
        <v>0</v>
      </c>
      <c r="E59" s="76"/>
      <c r="F59" s="91"/>
      <c r="G59" s="52">
        <f t="shared" si="1"/>
        <v>0</v>
      </c>
      <c r="H59" s="81"/>
      <c r="I59" s="81"/>
      <c r="J59" s="96"/>
      <c r="K59" s="81"/>
      <c r="L59" s="84"/>
    </row>
    <row r="60" spans="2:12" ht="15" customHeight="1" thickBot="1" x14ac:dyDescent="0.3"/>
    <row r="61" spans="2:12" ht="15" customHeight="1" x14ac:dyDescent="0.25">
      <c r="B61" s="10" t="s">
        <v>17</v>
      </c>
      <c r="C61" s="11"/>
      <c r="D61" s="97" t="s">
        <v>20</v>
      </c>
      <c r="E61" s="97"/>
      <c r="F61" s="97"/>
      <c r="G61" s="97"/>
      <c r="H61" s="97"/>
      <c r="I61" s="97"/>
      <c r="J61" s="97"/>
      <c r="K61" s="97"/>
      <c r="L61" s="98"/>
    </row>
    <row r="62" spans="2:12" ht="15" customHeight="1" x14ac:dyDescent="0.25">
      <c r="B62" s="12"/>
      <c r="C62" s="13"/>
      <c r="D62" s="14"/>
      <c r="E62" s="14"/>
      <c r="F62" s="14"/>
      <c r="G62" s="14"/>
      <c r="H62" s="14"/>
      <c r="I62" s="14"/>
      <c r="J62" s="14"/>
      <c r="K62" s="14"/>
      <c r="L62" s="15"/>
    </row>
    <row r="63" spans="2:12" ht="15" customHeight="1" x14ac:dyDescent="0.25">
      <c r="B63" s="12"/>
      <c r="C63" s="16"/>
      <c r="D63" s="99" t="s">
        <v>21</v>
      </c>
      <c r="E63" s="99"/>
      <c r="F63" s="99"/>
      <c r="G63" s="99"/>
      <c r="H63" s="99"/>
      <c r="I63" s="99"/>
      <c r="J63" s="99"/>
      <c r="K63" s="99"/>
      <c r="L63" s="100"/>
    </row>
    <row r="64" spans="2:12" ht="15" customHeight="1" x14ac:dyDescent="0.25">
      <c r="B64" s="12"/>
      <c r="C64" s="17"/>
      <c r="D64" s="99"/>
      <c r="E64" s="99"/>
      <c r="F64" s="99"/>
      <c r="G64" s="99"/>
      <c r="H64" s="99"/>
      <c r="I64" s="99"/>
      <c r="J64" s="99"/>
      <c r="K64" s="99"/>
      <c r="L64" s="100"/>
    </row>
    <row r="65" spans="2:12" ht="15" customHeight="1" x14ac:dyDescent="0.25">
      <c r="B65" s="12"/>
      <c r="C65" s="17"/>
      <c r="D65" s="17"/>
      <c r="E65" s="17"/>
      <c r="F65" s="17"/>
      <c r="G65" s="17"/>
      <c r="H65" s="17"/>
      <c r="I65" s="17"/>
      <c r="J65" s="17"/>
      <c r="K65" s="17"/>
      <c r="L65" s="18"/>
    </row>
    <row r="66" spans="2:12" ht="15" customHeight="1" thickBot="1" x14ac:dyDescent="0.3">
      <c r="B66" s="19"/>
      <c r="C66" s="20"/>
      <c r="D66" s="110" t="s">
        <v>22</v>
      </c>
      <c r="E66" s="110"/>
      <c r="F66" s="110"/>
      <c r="G66" s="110"/>
      <c r="H66" s="110"/>
      <c r="I66" s="110"/>
      <c r="J66" s="110"/>
      <c r="K66" s="110"/>
      <c r="L66" s="111"/>
    </row>
    <row r="67" spans="2:12" ht="15.75" thickBot="1" x14ac:dyDescent="0.3"/>
    <row r="68" spans="2:12" x14ac:dyDescent="0.25">
      <c r="B68" s="101" t="s">
        <v>18</v>
      </c>
      <c r="C68" s="102"/>
      <c r="D68" s="102"/>
      <c r="E68" s="102"/>
      <c r="F68" s="102"/>
      <c r="G68" s="102"/>
      <c r="H68" s="102"/>
      <c r="I68" s="102"/>
      <c r="J68" s="102"/>
      <c r="K68" s="102"/>
      <c r="L68" s="103"/>
    </row>
    <row r="69" spans="2:12" x14ac:dyDescent="0.25">
      <c r="B69" s="104"/>
      <c r="C69" s="105"/>
      <c r="D69" s="105"/>
      <c r="E69" s="105"/>
      <c r="F69" s="105"/>
      <c r="G69" s="105"/>
      <c r="H69" s="105"/>
      <c r="I69" s="105"/>
      <c r="J69" s="105"/>
      <c r="K69" s="105"/>
      <c r="L69" s="106"/>
    </row>
    <row r="70" spans="2:12" x14ac:dyDescent="0.25">
      <c r="B70" s="104"/>
      <c r="C70" s="105"/>
      <c r="D70" s="105"/>
      <c r="E70" s="105"/>
      <c r="F70" s="105"/>
      <c r="G70" s="105"/>
      <c r="H70" s="105"/>
      <c r="I70" s="105"/>
      <c r="J70" s="105"/>
      <c r="K70" s="105"/>
      <c r="L70" s="106"/>
    </row>
    <row r="71" spans="2:12" ht="15" customHeight="1" x14ac:dyDescent="0.25">
      <c r="B71" s="104"/>
      <c r="C71" s="105"/>
      <c r="D71" s="105"/>
      <c r="E71" s="105"/>
      <c r="F71" s="105"/>
      <c r="G71" s="105"/>
      <c r="H71" s="105"/>
      <c r="I71" s="105"/>
      <c r="J71" s="105"/>
      <c r="K71" s="105"/>
      <c r="L71" s="106"/>
    </row>
    <row r="72" spans="2:12" x14ac:dyDescent="0.25">
      <c r="B72" s="104"/>
      <c r="C72" s="105"/>
      <c r="D72" s="105"/>
      <c r="E72" s="105"/>
      <c r="F72" s="105"/>
      <c r="G72" s="105"/>
      <c r="H72" s="105"/>
      <c r="I72" s="105"/>
      <c r="J72" s="105"/>
      <c r="K72" s="105"/>
      <c r="L72" s="106"/>
    </row>
    <row r="73" spans="2:12" x14ac:dyDescent="0.25">
      <c r="B73" s="104"/>
      <c r="C73" s="105"/>
      <c r="D73" s="105"/>
      <c r="E73" s="105"/>
      <c r="F73" s="105"/>
      <c r="G73" s="105"/>
      <c r="H73" s="105"/>
      <c r="I73" s="105"/>
      <c r="J73" s="105"/>
      <c r="K73" s="105"/>
      <c r="L73" s="106"/>
    </row>
    <row r="74" spans="2:12" x14ac:dyDescent="0.25">
      <c r="B74" s="104" t="s">
        <v>19</v>
      </c>
      <c r="C74" s="105"/>
      <c r="D74" s="105"/>
      <c r="E74" s="105"/>
      <c r="F74" s="105"/>
      <c r="G74" s="105"/>
      <c r="H74" s="105"/>
      <c r="I74" s="105"/>
      <c r="J74" s="105"/>
      <c r="K74" s="105"/>
      <c r="L74" s="106"/>
    </row>
    <row r="75" spans="2:12" ht="15.75" thickBot="1" x14ac:dyDescent="0.3">
      <c r="B75" s="107"/>
      <c r="C75" s="108"/>
      <c r="D75" s="108"/>
      <c r="E75" s="108"/>
      <c r="F75" s="108"/>
      <c r="G75" s="108"/>
      <c r="H75" s="108"/>
      <c r="I75" s="108"/>
      <c r="J75" s="108"/>
      <c r="K75" s="108"/>
      <c r="L75" s="109"/>
    </row>
  </sheetData>
  <sheetProtection password="CAE9" sheet="1" objects="1" scenarios="1"/>
  <mergeCells count="26">
    <mergeCell ref="D61:L61"/>
    <mergeCell ref="D63:L64"/>
    <mergeCell ref="B68:L73"/>
    <mergeCell ref="B74:L75"/>
    <mergeCell ref="D66:L66"/>
    <mergeCell ref="K16:K59"/>
    <mergeCell ref="L16:L59"/>
    <mergeCell ref="B14:B15"/>
    <mergeCell ref="G14:G15"/>
    <mergeCell ref="H14:H15"/>
    <mergeCell ref="I14:I15"/>
    <mergeCell ref="J14:J15"/>
    <mergeCell ref="K14:K15"/>
    <mergeCell ref="L14:L15"/>
    <mergeCell ref="I16:I41"/>
    <mergeCell ref="I45:I59"/>
    <mergeCell ref="E14:F14"/>
    <mergeCell ref="F16:F41"/>
    <mergeCell ref="F45:F59"/>
    <mergeCell ref="J16:J41"/>
    <mergeCell ref="J45:J59"/>
    <mergeCell ref="E16:E41"/>
    <mergeCell ref="E45:E59"/>
    <mergeCell ref="C14:D14"/>
    <mergeCell ref="H16:H41"/>
    <mergeCell ref="H45:H59"/>
  </mergeCells>
  <pageMargins left="0.7" right="0.7" top="0.75" bottom="0.75" header="0.3" footer="0.3"/>
  <pageSetup orientation="portrait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O66"/>
  <sheetViews>
    <sheetView topLeftCell="A19" workbookViewId="0">
      <selection activeCell="A28" sqref="A28"/>
    </sheetView>
  </sheetViews>
  <sheetFormatPr baseColWidth="10" defaultColWidth="0" defaultRowHeight="15" zeroHeight="1" x14ac:dyDescent="0.25"/>
  <cols>
    <col min="1" max="1" width="10.85546875" style="5" customWidth="1"/>
    <col min="2" max="3" width="5.5703125" style="5" customWidth="1"/>
    <col min="4" max="4" width="12.5703125" style="5" bestFit="1" customWidth="1"/>
    <col min="5" max="5" width="5.28515625" style="5" customWidth="1"/>
    <col min="6" max="7" width="11.85546875" style="5" bestFit="1" customWidth="1"/>
    <col min="8" max="8" width="22" style="5" customWidth="1"/>
    <col min="9" max="10" width="11.85546875" style="5" customWidth="1"/>
    <col min="11" max="11" width="0" style="24" hidden="1" customWidth="1"/>
    <col min="12" max="12" width="14.7109375" style="24" customWidth="1"/>
    <col min="13" max="13" width="13.140625" style="24" customWidth="1"/>
    <col min="14" max="14" width="11.42578125" style="24" customWidth="1"/>
    <col min="15" max="15" width="0" style="24" hidden="1" customWidth="1"/>
    <col min="16" max="16384" width="11.42578125" style="24" hidden="1"/>
  </cols>
  <sheetData>
    <row r="1" x14ac:dyDescent="0.25"/>
    <row r="2" x14ac:dyDescent="0.25"/>
    <row r="3" x14ac:dyDescent="0.25"/>
    <row r="4" ht="12" customHeight="1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1:14" x14ac:dyDescent="0.25">
      <c r="A17" s="112" t="s">
        <v>0</v>
      </c>
      <c r="B17" s="114" t="s">
        <v>7</v>
      </c>
      <c r="C17" s="115"/>
      <c r="D17" s="115" t="s">
        <v>1</v>
      </c>
      <c r="E17" s="115"/>
      <c r="F17" s="112" t="s">
        <v>2</v>
      </c>
      <c r="G17" s="112" t="s">
        <v>10</v>
      </c>
      <c r="H17" s="112" t="s">
        <v>13</v>
      </c>
      <c r="I17" s="112" t="s">
        <v>12</v>
      </c>
      <c r="J17" s="112" t="s">
        <v>14</v>
      </c>
      <c r="K17" s="25"/>
      <c r="L17" s="112" t="s">
        <v>16</v>
      </c>
      <c r="M17" s="112" t="s">
        <v>15</v>
      </c>
      <c r="N17" s="112" t="s">
        <v>11</v>
      </c>
    </row>
    <row r="18" spans="1:14" x14ac:dyDescent="0.25">
      <c r="A18" s="113"/>
      <c r="B18" s="26"/>
      <c r="C18" s="37" t="s">
        <v>8</v>
      </c>
      <c r="D18" s="27"/>
      <c r="E18" s="38" t="s">
        <v>8</v>
      </c>
      <c r="F18" s="112"/>
      <c r="G18" s="112"/>
      <c r="H18" s="112"/>
      <c r="I18" s="112"/>
      <c r="J18" s="112"/>
      <c r="K18" s="25"/>
      <c r="L18" s="112"/>
      <c r="M18" s="112"/>
      <c r="N18" s="112"/>
    </row>
    <row r="19" spans="1:14" x14ac:dyDescent="0.25">
      <c r="A19" s="21">
        <v>3.3</v>
      </c>
      <c r="B19" s="2">
        <v>100</v>
      </c>
      <c r="C19" s="7">
        <f>(B19/100)</f>
        <v>1</v>
      </c>
      <c r="D19" s="120">
        <v>0.35</v>
      </c>
      <c r="E19" s="122">
        <v>0.35</v>
      </c>
      <c r="F19" s="8">
        <f t="shared" ref="F19:F48" si="0">(A19*C19)</f>
        <v>3.3</v>
      </c>
      <c r="G19" s="123">
        <f>SUM(F19:F28)</f>
        <v>3.3</v>
      </c>
      <c r="H19" s="128">
        <f>G19*(35)</f>
        <v>115.5</v>
      </c>
      <c r="I19" s="119">
        <f>(H19+H29)/70</f>
        <v>2.9</v>
      </c>
      <c r="J19" s="123">
        <f>ROUND(I19,1)</f>
        <v>2.9</v>
      </c>
      <c r="K19" s="28"/>
      <c r="L19" s="119">
        <f>J19*0.7</f>
        <v>2.0299999999999998</v>
      </c>
      <c r="M19" s="119">
        <f>L19+L39</f>
        <v>2.9899999999999998</v>
      </c>
      <c r="N19" s="129">
        <f>ROUND(M19,1)</f>
        <v>3</v>
      </c>
    </row>
    <row r="20" spans="1:14" x14ac:dyDescent="0.25">
      <c r="A20" s="22"/>
      <c r="B20" s="23"/>
      <c r="C20" s="7">
        <f t="shared" ref="C20:C48" si="1">(B20/100)</f>
        <v>0</v>
      </c>
      <c r="D20" s="121"/>
      <c r="E20" s="117"/>
      <c r="F20" s="8">
        <f t="shared" si="0"/>
        <v>0</v>
      </c>
      <c r="G20" s="123"/>
      <c r="H20" s="128"/>
      <c r="I20" s="119"/>
      <c r="J20" s="123"/>
      <c r="K20" s="28"/>
      <c r="L20" s="119"/>
      <c r="M20" s="119"/>
      <c r="N20" s="129"/>
    </row>
    <row r="21" spans="1:14" x14ac:dyDescent="0.25">
      <c r="A21" s="21"/>
      <c r="B21" s="4"/>
      <c r="C21" s="7">
        <f t="shared" si="1"/>
        <v>0</v>
      </c>
      <c r="D21" s="121"/>
      <c r="E21" s="117"/>
      <c r="F21" s="8">
        <f t="shared" si="0"/>
        <v>0</v>
      </c>
      <c r="G21" s="123"/>
      <c r="H21" s="128"/>
      <c r="I21" s="119"/>
      <c r="J21" s="123"/>
      <c r="K21" s="28"/>
      <c r="L21" s="119"/>
      <c r="M21" s="119"/>
      <c r="N21" s="129"/>
    </row>
    <row r="22" spans="1:14" x14ac:dyDescent="0.25">
      <c r="A22" s="22"/>
      <c r="B22" s="23"/>
      <c r="C22" s="7">
        <f t="shared" si="1"/>
        <v>0</v>
      </c>
      <c r="D22" s="121"/>
      <c r="E22" s="117"/>
      <c r="F22" s="8">
        <f t="shared" si="0"/>
        <v>0</v>
      </c>
      <c r="G22" s="123"/>
      <c r="H22" s="128"/>
      <c r="I22" s="119"/>
      <c r="J22" s="123"/>
      <c r="K22" s="28"/>
      <c r="L22" s="119"/>
      <c r="M22" s="119"/>
      <c r="N22" s="129"/>
    </row>
    <row r="23" spans="1:14" x14ac:dyDescent="0.25">
      <c r="A23" s="21"/>
      <c r="B23" s="4"/>
      <c r="C23" s="7">
        <f t="shared" si="1"/>
        <v>0</v>
      </c>
      <c r="D23" s="121"/>
      <c r="E23" s="117"/>
      <c r="F23" s="8">
        <f t="shared" si="0"/>
        <v>0</v>
      </c>
      <c r="G23" s="123"/>
      <c r="H23" s="128"/>
      <c r="I23" s="119"/>
      <c r="J23" s="123"/>
      <c r="K23" s="28"/>
      <c r="L23" s="119"/>
      <c r="M23" s="119"/>
      <c r="N23" s="129"/>
    </row>
    <row r="24" spans="1:14" x14ac:dyDescent="0.25">
      <c r="A24" s="22"/>
      <c r="B24" s="23"/>
      <c r="C24" s="7">
        <f t="shared" si="1"/>
        <v>0</v>
      </c>
      <c r="D24" s="121"/>
      <c r="E24" s="117"/>
      <c r="F24" s="8">
        <f t="shared" si="0"/>
        <v>0</v>
      </c>
      <c r="G24" s="123"/>
      <c r="H24" s="128"/>
      <c r="I24" s="119"/>
      <c r="J24" s="123"/>
      <c r="K24" s="28"/>
      <c r="L24" s="119"/>
      <c r="M24" s="119"/>
      <c r="N24" s="129"/>
    </row>
    <row r="25" spans="1:14" x14ac:dyDescent="0.25">
      <c r="A25" s="21"/>
      <c r="B25" s="4"/>
      <c r="C25" s="7">
        <f t="shared" si="1"/>
        <v>0</v>
      </c>
      <c r="D25" s="121"/>
      <c r="E25" s="117"/>
      <c r="F25" s="8">
        <f t="shared" si="0"/>
        <v>0</v>
      </c>
      <c r="G25" s="123"/>
      <c r="H25" s="128"/>
      <c r="I25" s="119"/>
      <c r="J25" s="123"/>
      <c r="K25" s="28"/>
      <c r="L25" s="119"/>
      <c r="M25" s="119"/>
      <c r="N25" s="129"/>
    </row>
    <row r="26" spans="1:14" x14ac:dyDescent="0.25">
      <c r="A26" s="31"/>
      <c r="B26" s="3"/>
      <c r="C26" s="7">
        <f t="shared" si="1"/>
        <v>0</v>
      </c>
      <c r="D26" s="121"/>
      <c r="E26" s="117"/>
      <c r="F26" s="8">
        <f t="shared" si="0"/>
        <v>0</v>
      </c>
      <c r="G26" s="123"/>
      <c r="H26" s="128"/>
      <c r="I26" s="119"/>
      <c r="J26" s="123"/>
      <c r="K26" s="28"/>
      <c r="L26" s="119"/>
      <c r="M26" s="119"/>
      <c r="N26" s="129"/>
    </row>
    <row r="27" spans="1:14" x14ac:dyDescent="0.25">
      <c r="A27" s="21"/>
      <c r="B27" s="4"/>
      <c r="C27" s="7">
        <f t="shared" si="1"/>
        <v>0</v>
      </c>
      <c r="D27" s="121"/>
      <c r="E27" s="117"/>
      <c r="F27" s="8">
        <f t="shared" si="0"/>
        <v>0</v>
      </c>
      <c r="G27" s="123"/>
      <c r="H27" s="128"/>
      <c r="I27" s="119"/>
      <c r="J27" s="123"/>
      <c r="K27" s="28"/>
      <c r="L27" s="119"/>
      <c r="M27" s="119"/>
      <c r="N27" s="129"/>
    </row>
    <row r="28" spans="1:14" x14ac:dyDescent="0.25">
      <c r="A28" s="32"/>
      <c r="B28" s="33"/>
      <c r="C28" s="7">
        <f t="shared" si="1"/>
        <v>0</v>
      </c>
      <c r="D28" s="121"/>
      <c r="E28" s="117"/>
      <c r="F28" s="8">
        <f t="shared" si="0"/>
        <v>0</v>
      </c>
      <c r="G28" s="123"/>
      <c r="H28" s="128"/>
      <c r="I28" s="119"/>
      <c r="J28" s="123"/>
      <c r="K28" s="28"/>
      <c r="L28" s="119"/>
      <c r="M28" s="119"/>
      <c r="N28" s="129"/>
    </row>
    <row r="29" spans="1:14" x14ac:dyDescent="0.25">
      <c r="A29" s="21">
        <v>2.5</v>
      </c>
      <c r="B29" s="4">
        <v>100</v>
      </c>
      <c r="C29" s="7">
        <f t="shared" si="1"/>
        <v>1</v>
      </c>
      <c r="D29" s="121">
        <v>0.35</v>
      </c>
      <c r="E29" s="126">
        <v>0.35</v>
      </c>
      <c r="F29" s="34">
        <f t="shared" si="0"/>
        <v>2.5</v>
      </c>
      <c r="G29" s="118">
        <f>SUM(F29:F38)</f>
        <v>2.5</v>
      </c>
      <c r="H29" s="128">
        <f>G29*(35)</f>
        <v>87.5</v>
      </c>
      <c r="I29" s="119"/>
      <c r="J29" s="123"/>
      <c r="K29" s="28"/>
      <c r="L29" s="119"/>
      <c r="M29" s="119"/>
      <c r="N29" s="129"/>
    </row>
    <row r="30" spans="1:14" x14ac:dyDescent="0.25">
      <c r="A30" s="31"/>
      <c r="B30" s="3"/>
      <c r="C30" s="7">
        <f t="shared" si="1"/>
        <v>0</v>
      </c>
      <c r="D30" s="121"/>
      <c r="E30" s="126"/>
      <c r="F30" s="30">
        <f t="shared" si="0"/>
        <v>0</v>
      </c>
      <c r="G30" s="118"/>
      <c r="H30" s="128"/>
      <c r="I30" s="119"/>
      <c r="J30" s="123"/>
      <c r="K30" s="28"/>
      <c r="L30" s="119"/>
      <c r="M30" s="119"/>
      <c r="N30" s="129"/>
    </row>
    <row r="31" spans="1:14" x14ac:dyDescent="0.25">
      <c r="A31" s="21"/>
      <c r="B31" s="4"/>
      <c r="C31" s="7">
        <f t="shared" si="1"/>
        <v>0</v>
      </c>
      <c r="D31" s="121"/>
      <c r="E31" s="126"/>
      <c r="F31" s="30">
        <f t="shared" si="0"/>
        <v>0</v>
      </c>
      <c r="G31" s="118"/>
      <c r="H31" s="128"/>
      <c r="I31" s="119"/>
      <c r="J31" s="123"/>
      <c r="K31" s="28"/>
      <c r="L31" s="119"/>
      <c r="M31" s="119"/>
      <c r="N31" s="129"/>
    </row>
    <row r="32" spans="1:14" x14ac:dyDescent="0.25">
      <c r="A32" s="31"/>
      <c r="B32" s="3"/>
      <c r="C32" s="7">
        <f t="shared" si="1"/>
        <v>0</v>
      </c>
      <c r="D32" s="121"/>
      <c r="E32" s="126"/>
      <c r="F32" s="30">
        <f t="shared" si="0"/>
        <v>0</v>
      </c>
      <c r="G32" s="118"/>
      <c r="H32" s="128"/>
      <c r="I32" s="119"/>
      <c r="J32" s="123"/>
      <c r="K32" s="28"/>
      <c r="L32" s="119"/>
      <c r="M32" s="119"/>
      <c r="N32" s="129"/>
    </row>
    <row r="33" spans="1:14" x14ac:dyDescent="0.25">
      <c r="A33" s="21"/>
      <c r="B33" s="4"/>
      <c r="C33" s="7">
        <f t="shared" si="1"/>
        <v>0</v>
      </c>
      <c r="D33" s="121"/>
      <c r="E33" s="126"/>
      <c r="F33" s="30">
        <f t="shared" si="0"/>
        <v>0</v>
      </c>
      <c r="G33" s="118"/>
      <c r="H33" s="128"/>
      <c r="I33" s="119"/>
      <c r="J33" s="123"/>
      <c r="K33" s="28"/>
      <c r="L33" s="119"/>
      <c r="M33" s="119"/>
      <c r="N33" s="129"/>
    </row>
    <row r="34" spans="1:14" x14ac:dyDescent="0.25">
      <c r="A34" s="31"/>
      <c r="B34" s="3"/>
      <c r="C34" s="7">
        <f t="shared" si="1"/>
        <v>0</v>
      </c>
      <c r="D34" s="124"/>
      <c r="E34" s="126"/>
      <c r="F34" s="30">
        <f t="shared" si="0"/>
        <v>0</v>
      </c>
      <c r="G34" s="118"/>
      <c r="H34" s="128"/>
      <c r="I34" s="119"/>
      <c r="J34" s="123"/>
      <c r="K34" s="28"/>
      <c r="L34" s="119"/>
      <c r="M34" s="119"/>
      <c r="N34" s="129"/>
    </row>
    <row r="35" spans="1:14" x14ac:dyDescent="0.25">
      <c r="A35" s="21"/>
      <c r="B35" s="4"/>
      <c r="C35" s="7">
        <f t="shared" si="1"/>
        <v>0</v>
      </c>
      <c r="D35" s="124"/>
      <c r="E35" s="126"/>
      <c r="F35" s="30">
        <f t="shared" si="0"/>
        <v>0</v>
      </c>
      <c r="G35" s="118"/>
      <c r="H35" s="128"/>
      <c r="I35" s="119"/>
      <c r="J35" s="123"/>
      <c r="K35" s="28"/>
      <c r="L35" s="119"/>
      <c r="M35" s="119"/>
      <c r="N35" s="129"/>
    </row>
    <row r="36" spans="1:14" x14ac:dyDescent="0.25">
      <c r="A36" s="22"/>
      <c r="B36" s="23"/>
      <c r="C36" s="7">
        <f t="shared" si="1"/>
        <v>0</v>
      </c>
      <c r="D36" s="124"/>
      <c r="E36" s="126"/>
      <c r="F36" s="30">
        <f t="shared" si="0"/>
        <v>0</v>
      </c>
      <c r="G36" s="118"/>
      <c r="H36" s="128"/>
      <c r="I36" s="119"/>
      <c r="J36" s="123"/>
      <c r="K36" s="28"/>
      <c r="L36" s="119"/>
      <c r="M36" s="119"/>
      <c r="N36" s="129"/>
    </row>
    <row r="37" spans="1:14" x14ac:dyDescent="0.25">
      <c r="A37" s="21"/>
      <c r="B37" s="4"/>
      <c r="C37" s="7">
        <f t="shared" si="1"/>
        <v>0</v>
      </c>
      <c r="D37" s="125"/>
      <c r="E37" s="127"/>
      <c r="F37" s="30">
        <f t="shared" si="0"/>
        <v>0</v>
      </c>
      <c r="G37" s="118"/>
      <c r="H37" s="128"/>
      <c r="I37" s="119"/>
      <c r="J37" s="123"/>
      <c r="K37" s="28"/>
      <c r="L37" s="119"/>
      <c r="M37" s="119"/>
      <c r="N37" s="129"/>
    </row>
    <row r="38" spans="1:14" x14ac:dyDescent="0.25">
      <c r="A38" s="32"/>
      <c r="B38" s="3"/>
      <c r="C38" s="7">
        <f t="shared" si="1"/>
        <v>0</v>
      </c>
      <c r="D38" s="125"/>
      <c r="E38" s="127"/>
      <c r="F38" s="30">
        <f t="shared" si="0"/>
        <v>0</v>
      </c>
      <c r="G38" s="118"/>
      <c r="H38" s="128"/>
      <c r="I38" s="119"/>
      <c r="J38" s="123"/>
      <c r="K38" s="28"/>
      <c r="L38" s="119"/>
      <c r="M38" s="119"/>
      <c r="N38" s="129"/>
    </row>
    <row r="39" spans="1:14" x14ac:dyDescent="0.25">
      <c r="A39" s="1">
        <v>3.2</v>
      </c>
      <c r="B39" s="2">
        <v>100</v>
      </c>
      <c r="C39" s="9">
        <f t="shared" si="1"/>
        <v>1</v>
      </c>
      <c r="D39" s="116">
        <v>0.3</v>
      </c>
      <c r="E39" s="117">
        <v>0.3</v>
      </c>
      <c r="F39" s="34">
        <f t="shared" si="0"/>
        <v>3.2</v>
      </c>
      <c r="G39" s="118">
        <f>SUM(F39:F48)</f>
        <v>3.2</v>
      </c>
      <c r="H39" s="128">
        <f>G39*(30)</f>
        <v>96</v>
      </c>
      <c r="I39" s="119">
        <f>H39/30</f>
        <v>3.2</v>
      </c>
      <c r="J39" s="123">
        <f>ROUNDUP(I39,1)</f>
        <v>3.2</v>
      </c>
      <c r="K39" s="28"/>
      <c r="L39" s="119">
        <f>J39*0.3</f>
        <v>0.96</v>
      </c>
      <c r="M39" s="119"/>
      <c r="N39" s="129"/>
    </row>
    <row r="40" spans="1:14" x14ac:dyDescent="0.25">
      <c r="A40" s="23"/>
      <c r="B40" s="23"/>
      <c r="C40" s="9">
        <f t="shared" si="1"/>
        <v>0</v>
      </c>
      <c r="D40" s="116"/>
      <c r="E40" s="117"/>
      <c r="F40" s="30">
        <f t="shared" si="0"/>
        <v>0</v>
      </c>
      <c r="G40" s="118"/>
      <c r="H40" s="128"/>
      <c r="I40" s="119"/>
      <c r="J40" s="123"/>
      <c r="K40" s="28"/>
      <c r="L40" s="119"/>
      <c r="M40" s="119"/>
      <c r="N40" s="129"/>
    </row>
    <row r="41" spans="1:14" x14ac:dyDescent="0.25">
      <c r="A41" s="1"/>
      <c r="B41" s="4"/>
      <c r="C41" s="9">
        <f t="shared" si="1"/>
        <v>0</v>
      </c>
      <c r="D41" s="116"/>
      <c r="E41" s="117"/>
      <c r="F41" s="30">
        <f t="shared" si="0"/>
        <v>0</v>
      </c>
      <c r="G41" s="118"/>
      <c r="H41" s="128"/>
      <c r="I41" s="119"/>
      <c r="J41" s="123"/>
      <c r="K41" s="28"/>
      <c r="L41" s="119"/>
      <c r="M41" s="119"/>
      <c r="N41" s="129"/>
    </row>
    <row r="42" spans="1:14" x14ac:dyDescent="0.25">
      <c r="A42" s="23"/>
      <c r="B42" s="23"/>
      <c r="C42" s="9">
        <f t="shared" si="1"/>
        <v>0</v>
      </c>
      <c r="D42" s="116"/>
      <c r="E42" s="117"/>
      <c r="F42" s="30">
        <f t="shared" si="0"/>
        <v>0</v>
      </c>
      <c r="G42" s="118"/>
      <c r="H42" s="128"/>
      <c r="I42" s="119"/>
      <c r="J42" s="123"/>
      <c r="K42" s="28"/>
      <c r="L42" s="119"/>
      <c r="M42" s="119"/>
      <c r="N42" s="129"/>
    </row>
    <row r="43" spans="1:14" x14ac:dyDescent="0.25">
      <c r="A43" s="1"/>
      <c r="B43" s="4"/>
      <c r="C43" s="9">
        <f t="shared" si="1"/>
        <v>0</v>
      </c>
      <c r="D43" s="116"/>
      <c r="E43" s="117"/>
      <c r="F43" s="30">
        <f t="shared" si="0"/>
        <v>0</v>
      </c>
      <c r="G43" s="118"/>
      <c r="H43" s="128"/>
      <c r="I43" s="119"/>
      <c r="J43" s="123"/>
      <c r="K43" s="28"/>
      <c r="L43" s="119"/>
      <c r="M43" s="119"/>
      <c r="N43" s="129"/>
    </row>
    <row r="44" spans="1:14" x14ac:dyDescent="0.25">
      <c r="A44" s="23"/>
      <c r="B44" s="23"/>
      <c r="C44" s="9">
        <f t="shared" si="1"/>
        <v>0</v>
      </c>
      <c r="D44" s="116"/>
      <c r="E44" s="117"/>
      <c r="F44" s="30">
        <f t="shared" si="0"/>
        <v>0</v>
      </c>
      <c r="G44" s="118"/>
      <c r="H44" s="128"/>
      <c r="I44" s="119"/>
      <c r="J44" s="123"/>
      <c r="K44" s="28"/>
      <c r="L44" s="119"/>
      <c r="M44" s="119"/>
      <c r="N44" s="129"/>
    </row>
    <row r="45" spans="1:14" x14ac:dyDescent="0.25">
      <c r="A45" s="1"/>
      <c r="B45" s="4"/>
      <c r="C45" s="9">
        <f t="shared" si="1"/>
        <v>0</v>
      </c>
      <c r="D45" s="116"/>
      <c r="E45" s="117"/>
      <c r="F45" s="30">
        <f t="shared" si="0"/>
        <v>0</v>
      </c>
      <c r="G45" s="118"/>
      <c r="H45" s="128"/>
      <c r="I45" s="119"/>
      <c r="J45" s="123"/>
      <c r="K45" s="28"/>
      <c r="L45" s="119"/>
      <c r="M45" s="119"/>
      <c r="N45" s="129"/>
    </row>
    <row r="46" spans="1:14" x14ac:dyDescent="0.25">
      <c r="A46" s="3"/>
      <c r="B46" s="3"/>
      <c r="C46" s="9">
        <f t="shared" si="1"/>
        <v>0</v>
      </c>
      <c r="D46" s="116"/>
      <c r="E46" s="117"/>
      <c r="F46" s="30">
        <f t="shared" si="0"/>
        <v>0</v>
      </c>
      <c r="G46" s="118"/>
      <c r="H46" s="128"/>
      <c r="I46" s="119"/>
      <c r="J46" s="123"/>
      <c r="K46" s="28"/>
      <c r="L46" s="119"/>
      <c r="M46" s="119"/>
      <c r="N46" s="129"/>
    </row>
    <row r="47" spans="1:14" x14ac:dyDescent="0.25">
      <c r="A47" s="1"/>
      <c r="B47" s="4"/>
      <c r="C47" s="9">
        <f t="shared" si="1"/>
        <v>0</v>
      </c>
      <c r="D47" s="116"/>
      <c r="E47" s="117"/>
      <c r="F47" s="30">
        <f t="shared" si="0"/>
        <v>0</v>
      </c>
      <c r="G47" s="118"/>
      <c r="H47" s="128"/>
      <c r="I47" s="119"/>
      <c r="J47" s="123"/>
      <c r="K47" s="28"/>
      <c r="L47" s="119"/>
      <c r="M47" s="119"/>
      <c r="N47" s="129"/>
    </row>
    <row r="48" spans="1:14" x14ac:dyDescent="0.25">
      <c r="A48" s="33"/>
      <c r="B48" s="33"/>
      <c r="C48" s="35">
        <f t="shared" si="1"/>
        <v>0</v>
      </c>
      <c r="D48" s="116"/>
      <c r="E48" s="117"/>
      <c r="F48" s="29">
        <f t="shared" si="0"/>
        <v>0</v>
      </c>
      <c r="G48" s="118"/>
      <c r="H48" s="128"/>
      <c r="I48" s="119"/>
      <c r="J48" s="123"/>
      <c r="K48" s="28"/>
      <c r="L48" s="119"/>
      <c r="M48" s="119"/>
      <c r="N48" s="129"/>
    </row>
    <row r="49" spans="4:15" ht="15.75" thickBot="1" x14ac:dyDescent="0.3"/>
    <row r="50" spans="4:15" ht="15" customHeight="1" x14ac:dyDescent="0.25">
      <c r="D50" s="10" t="s">
        <v>17</v>
      </c>
      <c r="E50" s="11"/>
      <c r="F50" s="97" t="s">
        <v>20</v>
      </c>
      <c r="G50" s="97"/>
      <c r="H50" s="97"/>
      <c r="I50" s="97"/>
      <c r="J50" s="97"/>
      <c r="K50" s="97"/>
      <c r="L50" s="97"/>
      <c r="M50" s="97"/>
      <c r="N50" s="98"/>
      <c r="O50" s="5"/>
    </row>
    <row r="51" spans="4:15" x14ac:dyDescent="0.25">
      <c r="D51" s="12"/>
      <c r="E51" s="13"/>
      <c r="F51" s="14"/>
      <c r="G51" s="14"/>
      <c r="H51" s="14"/>
      <c r="I51" s="14"/>
      <c r="J51" s="14"/>
      <c r="K51" s="14"/>
      <c r="L51" s="14"/>
      <c r="M51" s="14"/>
      <c r="N51" s="15"/>
      <c r="O51" s="5"/>
    </row>
    <row r="52" spans="4:15" ht="15" customHeight="1" x14ac:dyDescent="0.25">
      <c r="D52" s="12"/>
      <c r="E52" s="16"/>
      <c r="F52" s="99" t="s">
        <v>21</v>
      </c>
      <c r="G52" s="99"/>
      <c r="H52" s="99"/>
      <c r="I52" s="99"/>
      <c r="J52" s="99"/>
      <c r="K52" s="99"/>
      <c r="L52" s="99"/>
      <c r="M52" s="99"/>
      <c r="N52" s="100"/>
      <c r="O52" s="5"/>
    </row>
    <row r="53" spans="4:15" x14ac:dyDescent="0.25">
      <c r="D53" s="12"/>
      <c r="E53" s="17"/>
      <c r="F53" s="99"/>
      <c r="G53" s="99"/>
      <c r="H53" s="99"/>
      <c r="I53" s="99"/>
      <c r="J53" s="99"/>
      <c r="K53" s="99"/>
      <c r="L53" s="99"/>
      <c r="M53" s="99"/>
      <c r="N53" s="100"/>
      <c r="O53" s="5"/>
    </row>
    <row r="54" spans="4:15" x14ac:dyDescent="0.25">
      <c r="D54" s="12"/>
      <c r="E54" s="17"/>
      <c r="F54" s="17"/>
      <c r="G54" s="17"/>
      <c r="H54" s="17"/>
      <c r="I54" s="17"/>
      <c r="J54" s="17"/>
      <c r="K54" s="17"/>
      <c r="L54" s="17"/>
      <c r="M54" s="17"/>
      <c r="N54" s="18"/>
      <c r="O54" s="5"/>
    </row>
    <row r="55" spans="4:15" ht="15.75" thickBot="1" x14ac:dyDescent="0.3">
      <c r="D55" s="19"/>
      <c r="E55" s="20"/>
      <c r="F55" s="110" t="s">
        <v>22</v>
      </c>
      <c r="G55" s="110"/>
      <c r="H55" s="110"/>
      <c r="I55" s="110"/>
      <c r="J55" s="110"/>
      <c r="K55" s="110"/>
      <c r="L55" s="110"/>
      <c r="M55" s="110"/>
      <c r="N55" s="111"/>
      <c r="O55" s="5"/>
    </row>
    <row r="56" spans="4:15" ht="15.75" thickBot="1" x14ac:dyDescent="0.3"/>
    <row r="57" spans="4:15" ht="15" customHeight="1" x14ac:dyDescent="0.25">
      <c r="D57" s="101" t="s">
        <v>18</v>
      </c>
      <c r="E57" s="102"/>
      <c r="F57" s="102"/>
      <c r="G57" s="102"/>
      <c r="H57" s="102"/>
      <c r="I57" s="102"/>
      <c r="J57" s="102"/>
      <c r="K57" s="102"/>
      <c r="L57" s="102"/>
      <c r="M57" s="102"/>
      <c r="N57" s="103"/>
    </row>
    <row r="58" spans="4:15" x14ac:dyDescent="0.25">
      <c r="D58" s="104"/>
      <c r="E58" s="105"/>
      <c r="F58" s="105"/>
      <c r="G58" s="105"/>
      <c r="H58" s="105"/>
      <c r="I58" s="105"/>
      <c r="J58" s="105"/>
      <c r="K58" s="105"/>
      <c r="L58" s="105"/>
      <c r="M58" s="105"/>
      <c r="N58" s="106"/>
    </row>
    <row r="59" spans="4:15" x14ac:dyDescent="0.25">
      <c r="D59" s="104"/>
      <c r="E59" s="105"/>
      <c r="F59" s="105"/>
      <c r="G59" s="105"/>
      <c r="H59" s="105"/>
      <c r="I59" s="105"/>
      <c r="J59" s="105"/>
      <c r="K59" s="105"/>
      <c r="L59" s="105"/>
      <c r="M59" s="105"/>
      <c r="N59" s="106"/>
    </row>
    <row r="60" spans="4:15" x14ac:dyDescent="0.25">
      <c r="D60" s="104"/>
      <c r="E60" s="105"/>
      <c r="F60" s="105"/>
      <c r="G60" s="105"/>
      <c r="H60" s="105"/>
      <c r="I60" s="105"/>
      <c r="J60" s="105"/>
      <c r="K60" s="105"/>
      <c r="L60" s="105"/>
      <c r="M60" s="105"/>
      <c r="N60" s="106"/>
    </row>
    <row r="61" spans="4:15" x14ac:dyDescent="0.25">
      <c r="D61" s="104"/>
      <c r="E61" s="105"/>
      <c r="F61" s="105"/>
      <c r="G61" s="105"/>
      <c r="H61" s="105"/>
      <c r="I61" s="105"/>
      <c r="J61" s="105"/>
      <c r="K61" s="105"/>
      <c r="L61" s="105"/>
      <c r="M61" s="105"/>
      <c r="N61" s="106"/>
    </row>
    <row r="62" spans="4:15" x14ac:dyDescent="0.25">
      <c r="D62" s="104"/>
      <c r="E62" s="105"/>
      <c r="F62" s="105"/>
      <c r="G62" s="105"/>
      <c r="H62" s="105"/>
      <c r="I62" s="105"/>
      <c r="J62" s="105"/>
      <c r="K62" s="105"/>
      <c r="L62" s="105"/>
      <c r="M62" s="105"/>
      <c r="N62" s="106"/>
    </row>
    <row r="63" spans="4:15" x14ac:dyDescent="0.25">
      <c r="D63" s="104" t="s">
        <v>19</v>
      </c>
      <c r="E63" s="105"/>
      <c r="F63" s="105"/>
      <c r="G63" s="105"/>
      <c r="H63" s="105"/>
      <c r="I63" s="105"/>
      <c r="J63" s="105"/>
      <c r="K63" s="105"/>
      <c r="L63" s="105"/>
      <c r="M63" s="105"/>
      <c r="N63" s="106"/>
    </row>
    <row r="64" spans="4:15" ht="15.75" thickBot="1" x14ac:dyDescent="0.3">
      <c r="D64" s="107"/>
      <c r="E64" s="108"/>
      <c r="F64" s="108"/>
      <c r="G64" s="108"/>
      <c r="H64" s="108"/>
      <c r="I64" s="108"/>
      <c r="J64" s="108"/>
      <c r="K64" s="108"/>
      <c r="L64" s="108"/>
      <c r="M64" s="108"/>
      <c r="N64" s="109"/>
    </row>
    <row r="65" hidden="1" x14ac:dyDescent="0.25"/>
    <row r="66" hidden="1" x14ac:dyDescent="0.25"/>
  </sheetData>
  <sheetProtection password="CAE9" sheet="1" objects="1" scenarios="1"/>
  <mergeCells count="36">
    <mergeCell ref="D57:N62"/>
    <mergeCell ref="D63:N64"/>
    <mergeCell ref="F50:N50"/>
    <mergeCell ref="F52:N53"/>
    <mergeCell ref="F55:N55"/>
    <mergeCell ref="N17:N18"/>
    <mergeCell ref="H39:H48"/>
    <mergeCell ref="J39:J48"/>
    <mergeCell ref="L39:L48"/>
    <mergeCell ref="M19:M48"/>
    <mergeCell ref="N19:N48"/>
    <mergeCell ref="M17:M18"/>
    <mergeCell ref="H17:H18"/>
    <mergeCell ref="H19:H28"/>
    <mergeCell ref="H29:H38"/>
    <mergeCell ref="I19:I38"/>
    <mergeCell ref="L19:L38"/>
    <mergeCell ref="L17:L18"/>
    <mergeCell ref="D39:D48"/>
    <mergeCell ref="E39:E48"/>
    <mergeCell ref="G39:G48"/>
    <mergeCell ref="I39:I48"/>
    <mergeCell ref="J17:J18"/>
    <mergeCell ref="D19:D28"/>
    <mergeCell ref="E19:E28"/>
    <mergeCell ref="G19:G28"/>
    <mergeCell ref="J19:J38"/>
    <mergeCell ref="D29:D38"/>
    <mergeCell ref="E29:E38"/>
    <mergeCell ref="G29:G38"/>
    <mergeCell ref="I17:I18"/>
    <mergeCell ref="A17:A18"/>
    <mergeCell ref="B17:C17"/>
    <mergeCell ref="D17:E17"/>
    <mergeCell ref="F17:F18"/>
    <mergeCell ref="G17:G18"/>
  </mergeCells>
  <pageMargins left="0.7" right="0.7" top="0.75" bottom="0.75" header="0.3" footer="0.3"/>
  <pageSetup orientation="portrait" horizontalDpi="4294967293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K75"/>
  <sheetViews>
    <sheetView topLeftCell="A22" workbookViewId="0">
      <selection activeCell="A68" sqref="A68:K73"/>
    </sheetView>
  </sheetViews>
  <sheetFormatPr baseColWidth="10" defaultColWidth="0" defaultRowHeight="15" zeroHeight="1" x14ac:dyDescent="0.25"/>
  <cols>
    <col min="1" max="1" width="10.85546875" style="5" customWidth="1"/>
    <col min="2" max="3" width="5.5703125" style="5" customWidth="1"/>
    <col min="4" max="4" width="12.5703125" style="5" bestFit="1" customWidth="1"/>
    <col min="5" max="5" width="5.28515625" style="5" customWidth="1"/>
    <col min="6" max="7" width="11.85546875" style="5" bestFit="1" customWidth="1"/>
    <col min="8" max="10" width="11.42578125" style="5" customWidth="1"/>
    <col min="11" max="11" width="19.28515625" style="5" bestFit="1" customWidth="1"/>
    <col min="12" max="16384" width="11.42578125" hidden="1"/>
  </cols>
  <sheetData>
    <row r="1" spans="1:11" x14ac:dyDescent="0.25"/>
    <row r="2" spans="1:11" x14ac:dyDescent="0.25"/>
    <row r="3" spans="1:11" x14ac:dyDescent="0.25"/>
    <row r="4" spans="1:11" x14ac:dyDescent="0.25"/>
    <row r="5" spans="1:11" x14ac:dyDescent="0.25"/>
    <row r="6" spans="1:11" x14ac:dyDescent="0.25"/>
    <row r="7" spans="1:11" x14ac:dyDescent="0.25"/>
    <row r="8" spans="1:11" x14ac:dyDescent="0.25"/>
    <row r="9" spans="1:11" x14ac:dyDescent="0.25"/>
    <row r="10" spans="1:11" x14ac:dyDescent="0.25"/>
    <row r="11" spans="1:11" x14ac:dyDescent="0.25"/>
    <row r="12" spans="1:11" x14ac:dyDescent="0.25"/>
    <row r="13" spans="1:11" x14ac:dyDescent="0.25"/>
    <row r="14" spans="1:11" x14ac:dyDescent="0.25">
      <c r="A14" s="85" t="s">
        <v>0</v>
      </c>
      <c r="B14" s="77" t="s">
        <v>7</v>
      </c>
      <c r="C14" s="78"/>
      <c r="D14" s="77" t="s">
        <v>1</v>
      </c>
      <c r="E14" s="78"/>
      <c r="F14" s="85" t="s">
        <v>2</v>
      </c>
      <c r="G14" s="85" t="s">
        <v>3</v>
      </c>
      <c r="H14" s="85" t="s">
        <v>4</v>
      </c>
      <c r="I14" s="85" t="s">
        <v>9</v>
      </c>
      <c r="J14" s="85" t="s">
        <v>5</v>
      </c>
      <c r="K14" s="85" t="s">
        <v>6</v>
      </c>
    </row>
    <row r="15" spans="1:11" ht="15.75" thickBot="1" x14ac:dyDescent="0.3">
      <c r="A15" s="86"/>
      <c r="B15" s="40"/>
      <c r="C15" s="41" t="s">
        <v>8</v>
      </c>
      <c r="D15" s="40"/>
      <c r="E15" s="41" t="s">
        <v>8</v>
      </c>
      <c r="F15" s="86"/>
      <c r="G15" s="86"/>
      <c r="H15" s="86"/>
      <c r="I15" s="86"/>
      <c r="J15" s="86"/>
      <c r="K15" s="86"/>
    </row>
    <row r="16" spans="1:11" ht="15" customHeight="1" x14ac:dyDescent="0.25">
      <c r="A16" s="57">
        <v>3.8</v>
      </c>
      <c r="B16" s="53">
        <v>4</v>
      </c>
      <c r="C16" s="63">
        <f>(B16/100)</f>
        <v>0.04</v>
      </c>
      <c r="D16" s="74">
        <v>1</v>
      </c>
      <c r="E16" s="89">
        <v>1</v>
      </c>
      <c r="F16" s="63">
        <f>(A16*C16)</f>
        <v>0.152</v>
      </c>
      <c r="G16" s="79">
        <f>SUM(F16:F41)</f>
        <v>3.746</v>
      </c>
      <c r="H16" s="130">
        <f>ROUND(G16,1)</f>
        <v>3.7</v>
      </c>
      <c r="I16" s="92">
        <f>(H16*E16)</f>
        <v>3.7</v>
      </c>
      <c r="J16" s="79">
        <f>(I16+I45)</f>
        <v>3.7</v>
      </c>
      <c r="K16" s="82">
        <f>ROUND(J16,1)</f>
        <v>3.7</v>
      </c>
    </row>
    <row r="17" spans="1:11" ht="15" customHeight="1" x14ac:dyDescent="0.25">
      <c r="A17" s="54">
        <v>4.5999999999999996</v>
      </c>
      <c r="B17" s="54">
        <v>7</v>
      </c>
      <c r="C17" s="8">
        <f>(B17/100)</f>
        <v>7.0000000000000007E-2</v>
      </c>
      <c r="D17" s="75"/>
      <c r="E17" s="90"/>
      <c r="F17" s="8">
        <f>(A17*C17)</f>
        <v>0.32200000000000001</v>
      </c>
      <c r="G17" s="80"/>
      <c r="H17" s="88"/>
      <c r="I17" s="93"/>
      <c r="J17" s="80"/>
      <c r="K17" s="83"/>
    </row>
    <row r="18" spans="1:11" ht="15" customHeight="1" x14ac:dyDescent="0.25">
      <c r="A18" s="58">
        <v>4.8</v>
      </c>
      <c r="B18" s="55">
        <v>3</v>
      </c>
      <c r="C18" s="8">
        <f>(B18/100)</f>
        <v>0.03</v>
      </c>
      <c r="D18" s="75"/>
      <c r="E18" s="90"/>
      <c r="F18" s="8">
        <f>(A18*C18)</f>
        <v>0.14399999999999999</v>
      </c>
      <c r="G18" s="80"/>
      <c r="H18" s="88"/>
      <c r="I18" s="93"/>
      <c r="J18" s="80"/>
      <c r="K18" s="83"/>
    </row>
    <row r="19" spans="1:11" ht="15" customHeight="1" x14ac:dyDescent="0.25">
      <c r="A19" s="59">
        <v>4.4000000000000004</v>
      </c>
      <c r="B19" s="54">
        <v>7</v>
      </c>
      <c r="C19" s="8">
        <f t="shared" ref="C19:C59" si="0">(B19/100)</f>
        <v>7.0000000000000007E-2</v>
      </c>
      <c r="D19" s="75"/>
      <c r="E19" s="90"/>
      <c r="F19" s="8">
        <f>(A19*C19)</f>
        <v>0.30800000000000005</v>
      </c>
      <c r="G19" s="80"/>
      <c r="H19" s="88"/>
      <c r="I19" s="93"/>
      <c r="J19" s="80"/>
      <c r="K19" s="83"/>
    </row>
    <row r="20" spans="1:11" ht="15" customHeight="1" x14ac:dyDescent="0.25">
      <c r="A20" s="58">
        <v>2.9</v>
      </c>
      <c r="B20" s="55">
        <v>30</v>
      </c>
      <c r="C20" s="8">
        <f t="shared" si="0"/>
        <v>0.3</v>
      </c>
      <c r="D20" s="75"/>
      <c r="E20" s="90"/>
      <c r="F20" s="8">
        <f t="shared" ref="F20:F59" si="1">(A20*C20)</f>
        <v>0.87</v>
      </c>
      <c r="G20" s="80"/>
      <c r="H20" s="88"/>
      <c r="I20" s="93"/>
      <c r="J20" s="80"/>
      <c r="K20" s="83"/>
    </row>
    <row r="21" spans="1:11" ht="15" customHeight="1" x14ac:dyDescent="0.25">
      <c r="A21" s="54">
        <v>4</v>
      </c>
      <c r="B21" s="54">
        <v>3</v>
      </c>
      <c r="C21" s="8">
        <f t="shared" si="0"/>
        <v>0.03</v>
      </c>
      <c r="D21" s="75"/>
      <c r="E21" s="90"/>
      <c r="F21" s="8">
        <f t="shared" si="1"/>
        <v>0.12</v>
      </c>
      <c r="G21" s="80"/>
      <c r="H21" s="88"/>
      <c r="I21" s="93"/>
      <c r="J21" s="80"/>
      <c r="K21" s="83"/>
    </row>
    <row r="22" spans="1:11" ht="15" customHeight="1" x14ac:dyDescent="0.25">
      <c r="A22" s="58">
        <v>4</v>
      </c>
      <c r="B22" s="55">
        <v>3</v>
      </c>
      <c r="C22" s="8">
        <f t="shared" si="0"/>
        <v>0.03</v>
      </c>
      <c r="D22" s="75"/>
      <c r="E22" s="90"/>
      <c r="F22" s="8">
        <f t="shared" si="1"/>
        <v>0.12</v>
      </c>
      <c r="G22" s="80"/>
      <c r="H22" s="88"/>
      <c r="I22" s="93"/>
      <c r="J22" s="80"/>
      <c r="K22" s="83"/>
    </row>
    <row r="23" spans="1:11" ht="15" customHeight="1" x14ac:dyDescent="0.25">
      <c r="A23" s="54">
        <v>4</v>
      </c>
      <c r="B23" s="54">
        <v>4</v>
      </c>
      <c r="C23" s="8">
        <f t="shared" si="0"/>
        <v>0.04</v>
      </c>
      <c r="D23" s="75"/>
      <c r="E23" s="90"/>
      <c r="F23" s="8">
        <f t="shared" si="1"/>
        <v>0.16</v>
      </c>
      <c r="G23" s="80"/>
      <c r="H23" s="88"/>
      <c r="I23" s="93"/>
      <c r="J23" s="80"/>
      <c r="K23" s="83"/>
    </row>
    <row r="24" spans="1:11" ht="15" customHeight="1" x14ac:dyDescent="0.25">
      <c r="A24" s="58">
        <v>3.8</v>
      </c>
      <c r="B24" s="55">
        <v>3</v>
      </c>
      <c r="C24" s="8">
        <f t="shared" si="0"/>
        <v>0.03</v>
      </c>
      <c r="D24" s="75"/>
      <c r="E24" s="90"/>
      <c r="F24" s="8">
        <f t="shared" si="1"/>
        <v>0.11399999999999999</v>
      </c>
      <c r="G24" s="80"/>
      <c r="H24" s="88"/>
      <c r="I24" s="93"/>
      <c r="J24" s="80"/>
      <c r="K24" s="83"/>
    </row>
    <row r="25" spans="1:11" ht="15" customHeight="1" x14ac:dyDescent="0.25">
      <c r="A25" s="54">
        <v>3.9</v>
      </c>
      <c r="B25" s="54">
        <v>4</v>
      </c>
      <c r="C25" s="8">
        <f t="shared" si="0"/>
        <v>0.04</v>
      </c>
      <c r="D25" s="75"/>
      <c r="E25" s="90"/>
      <c r="F25" s="8">
        <f t="shared" si="1"/>
        <v>0.156</v>
      </c>
      <c r="G25" s="80"/>
      <c r="H25" s="88"/>
      <c r="I25" s="93"/>
      <c r="J25" s="80"/>
      <c r="K25" s="83"/>
    </row>
    <row r="26" spans="1:11" ht="15" customHeight="1" x14ac:dyDescent="0.25">
      <c r="A26" s="58">
        <v>3.9</v>
      </c>
      <c r="B26" s="55">
        <v>5</v>
      </c>
      <c r="C26" s="8">
        <f t="shared" si="0"/>
        <v>0.05</v>
      </c>
      <c r="D26" s="75"/>
      <c r="E26" s="90"/>
      <c r="F26" s="8">
        <f t="shared" si="1"/>
        <v>0.19500000000000001</v>
      </c>
      <c r="G26" s="80"/>
      <c r="H26" s="88"/>
      <c r="I26" s="93"/>
      <c r="J26" s="80"/>
      <c r="K26" s="83"/>
    </row>
    <row r="27" spans="1:11" ht="15" customHeight="1" x14ac:dyDescent="0.25">
      <c r="A27" s="54">
        <v>3.9</v>
      </c>
      <c r="B27" s="54">
        <v>5</v>
      </c>
      <c r="C27" s="8">
        <f>(B27/100)</f>
        <v>0.05</v>
      </c>
      <c r="D27" s="75"/>
      <c r="E27" s="90"/>
      <c r="F27" s="8">
        <f>(A27*C27)</f>
        <v>0.19500000000000001</v>
      </c>
      <c r="G27" s="80"/>
      <c r="H27" s="88"/>
      <c r="I27" s="93"/>
      <c r="J27" s="80"/>
      <c r="K27" s="83"/>
    </row>
    <row r="28" spans="1:11" ht="15" customHeight="1" x14ac:dyDescent="0.25">
      <c r="A28" s="58">
        <v>3.8</v>
      </c>
      <c r="B28" s="55">
        <v>3</v>
      </c>
      <c r="C28" s="8">
        <f>(B28/100)</f>
        <v>0.03</v>
      </c>
      <c r="D28" s="75"/>
      <c r="E28" s="90"/>
      <c r="F28" s="8">
        <f>(A28*C28)</f>
        <v>0.11399999999999999</v>
      </c>
      <c r="G28" s="80"/>
      <c r="H28" s="88"/>
      <c r="I28" s="93"/>
      <c r="J28" s="80"/>
      <c r="K28" s="83"/>
    </row>
    <row r="29" spans="1:11" ht="15" customHeight="1" x14ac:dyDescent="0.25">
      <c r="A29" s="54">
        <v>3.9</v>
      </c>
      <c r="B29" s="54">
        <v>4</v>
      </c>
      <c r="C29" s="8">
        <f>(B29/100)</f>
        <v>0.04</v>
      </c>
      <c r="D29" s="75"/>
      <c r="E29" s="90"/>
      <c r="F29" s="8">
        <f>(A29*C29)</f>
        <v>0.156</v>
      </c>
      <c r="G29" s="80"/>
      <c r="H29" s="88"/>
      <c r="I29" s="93"/>
      <c r="J29" s="80"/>
      <c r="K29" s="83"/>
    </row>
    <row r="30" spans="1:11" ht="15" customHeight="1" x14ac:dyDescent="0.25">
      <c r="A30" s="58">
        <v>3.9</v>
      </c>
      <c r="B30" s="55">
        <v>2</v>
      </c>
      <c r="C30" s="8">
        <f t="shared" si="0"/>
        <v>0.02</v>
      </c>
      <c r="D30" s="75"/>
      <c r="E30" s="90"/>
      <c r="F30" s="8">
        <f t="shared" si="1"/>
        <v>7.8E-2</v>
      </c>
      <c r="G30" s="80"/>
      <c r="H30" s="88"/>
      <c r="I30" s="93"/>
      <c r="J30" s="80"/>
      <c r="K30" s="83"/>
    </row>
    <row r="31" spans="1:11" ht="15" customHeight="1" x14ac:dyDescent="0.25">
      <c r="A31" s="54">
        <v>4.4000000000000004</v>
      </c>
      <c r="B31" s="55">
        <v>3</v>
      </c>
      <c r="C31" s="8">
        <f t="shared" si="0"/>
        <v>0.03</v>
      </c>
      <c r="D31" s="75"/>
      <c r="E31" s="90"/>
      <c r="F31" s="8">
        <f t="shared" si="1"/>
        <v>0.13200000000000001</v>
      </c>
      <c r="G31" s="80"/>
      <c r="H31" s="88"/>
      <c r="I31" s="93"/>
      <c r="J31" s="80"/>
      <c r="K31" s="83"/>
    </row>
    <row r="32" spans="1:11" ht="15" customHeight="1" x14ac:dyDescent="0.25">
      <c r="A32" s="58">
        <v>4.0999999999999996</v>
      </c>
      <c r="B32" s="55">
        <v>4</v>
      </c>
      <c r="C32" s="8">
        <f t="shared" si="0"/>
        <v>0.04</v>
      </c>
      <c r="D32" s="75"/>
      <c r="E32" s="90"/>
      <c r="F32" s="8">
        <f t="shared" si="1"/>
        <v>0.16399999999999998</v>
      </c>
      <c r="G32" s="80"/>
      <c r="H32" s="88"/>
      <c r="I32" s="93"/>
      <c r="J32" s="80"/>
      <c r="K32" s="83"/>
    </row>
    <row r="33" spans="1:11" ht="15" customHeight="1" x14ac:dyDescent="0.25">
      <c r="A33" s="54">
        <v>4.0999999999999996</v>
      </c>
      <c r="B33" s="54">
        <v>2</v>
      </c>
      <c r="C33" s="8">
        <f t="shared" si="0"/>
        <v>0.02</v>
      </c>
      <c r="D33" s="75"/>
      <c r="E33" s="90"/>
      <c r="F33" s="8">
        <f t="shared" si="1"/>
        <v>8.199999999999999E-2</v>
      </c>
      <c r="G33" s="80"/>
      <c r="H33" s="88"/>
      <c r="I33" s="93"/>
      <c r="J33" s="80"/>
      <c r="K33" s="83"/>
    </row>
    <row r="34" spans="1:11" ht="15" customHeight="1" x14ac:dyDescent="0.25">
      <c r="A34" s="58">
        <v>4.0999999999999996</v>
      </c>
      <c r="B34" s="55">
        <v>4</v>
      </c>
      <c r="C34" s="8">
        <f t="shared" si="0"/>
        <v>0.04</v>
      </c>
      <c r="D34" s="75"/>
      <c r="E34" s="90"/>
      <c r="F34" s="8">
        <f t="shared" si="1"/>
        <v>0.16399999999999998</v>
      </c>
      <c r="G34" s="80"/>
      <c r="H34" s="88"/>
      <c r="I34" s="93"/>
      <c r="J34" s="80"/>
      <c r="K34" s="83"/>
    </row>
    <row r="35" spans="1:11" ht="15" customHeight="1" x14ac:dyDescent="0.25">
      <c r="A35" s="54"/>
      <c r="B35" s="54"/>
      <c r="C35" s="8">
        <f t="shared" si="0"/>
        <v>0</v>
      </c>
      <c r="D35" s="75"/>
      <c r="E35" s="90"/>
      <c r="F35" s="8">
        <f t="shared" si="1"/>
        <v>0</v>
      </c>
      <c r="G35" s="80"/>
      <c r="H35" s="88"/>
      <c r="I35" s="93"/>
      <c r="J35" s="80"/>
      <c r="K35" s="83"/>
    </row>
    <row r="36" spans="1:11" ht="15" customHeight="1" x14ac:dyDescent="0.25">
      <c r="A36" s="58"/>
      <c r="B36" s="55"/>
      <c r="C36" s="8">
        <f t="shared" si="0"/>
        <v>0</v>
      </c>
      <c r="D36" s="75"/>
      <c r="E36" s="90"/>
      <c r="F36" s="8">
        <f t="shared" si="1"/>
        <v>0</v>
      </c>
      <c r="G36" s="80"/>
      <c r="H36" s="88"/>
      <c r="I36" s="93"/>
      <c r="J36" s="80"/>
      <c r="K36" s="83"/>
    </row>
    <row r="37" spans="1:11" ht="15" customHeight="1" x14ac:dyDescent="0.25">
      <c r="A37" s="54"/>
      <c r="B37" s="54"/>
      <c r="C37" s="8">
        <f t="shared" si="0"/>
        <v>0</v>
      </c>
      <c r="D37" s="75"/>
      <c r="E37" s="90"/>
      <c r="F37" s="8">
        <f t="shared" si="1"/>
        <v>0</v>
      </c>
      <c r="G37" s="80"/>
      <c r="H37" s="88"/>
      <c r="I37" s="93"/>
      <c r="J37" s="80"/>
      <c r="K37" s="83"/>
    </row>
    <row r="38" spans="1:11" ht="15" customHeight="1" x14ac:dyDescent="0.25">
      <c r="A38" s="58"/>
      <c r="B38" s="55"/>
      <c r="C38" s="8">
        <f t="shared" si="0"/>
        <v>0</v>
      </c>
      <c r="D38" s="75"/>
      <c r="E38" s="90"/>
      <c r="F38" s="8">
        <f t="shared" si="1"/>
        <v>0</v>
      </c>
      <c r="G38" s="80"/>
      <c r="H38" s="88"/>
      <c r="I38" s="93"/>
      <c r="J38" s="80"/>
      <c r="K38" s="83"/>
    </row>
    <row r="39" spans="1:11" ht="15" customHeight="1" x14ac:dyDescent="0.25">
      <c r="A39" s="54"/>
      <c r="B39" s="54"/>
      <c r="C39" s="8">
        <f t="shared" si="0"/>
        <v>0</v>
      </c>
      <c r="D39" s="75"/>
      <c r="E39" s="90"/>
      <c r="F39" s="8">
        <f t="shared" si="1"/>
        <v>0</v>
      </c>
      <c r="G39" s="80"/>
      <c r="H39" s="88"/>
      <c r="I39" s="93"/>
      <c r="J39" s="80"/>
      <c r="K39" s="83"/>
    </row>
    <row r="40" spans="1:11" ht="15" customHeight="1" x14ac:dyDescent="0.25">
      <c r="A40" s="58"/>
      <c r="B40" s="55"/>
      <c r="C40" s="8">
        <f t="shared" si="0"/>
        <v>0</v>
      </c>
      <c r="D40" s="75"/>
      <c r="E40" s="90"/>
      <c r="F40" s="8">
        <f t="shared" si="1"/>
        <v>0</v>
      </c>
      <c r="G40" s="80"/>
      <c r="H40" s="88"/>
      <c r="I40" s="93"/>
      <c r="J40" s="80"/>
      <c r="K40" s="83"/>
    </row>
    <row r="41" spans="1:11" ht="15" customHeight="1" x14ac:dyDescent="0.25">
      <c r="A41" s="54"/>
      <c r="B41" s="54"/>
      <c r="C41" s="8">
        <f t="shared" si="0"/>
        <v>0</v>
      </c>
      <c r="D41" s="75"/>
      <c r="E41" s="90"/>
      <c r="F41" s="8">
        <f t="shared" si="1"/>
        <v>0</v>
      </c>
      <c r="G41" s="80"/>
      <c r="H41" s="88"/>
      <c r="I41" s="93"/>
      <c r="J41" s="80"/>
      <c r="K41" s="83"/>
    </row>
    <row r="42" spans="1:11" ht="15" customHeight="1" x14ac:dyDescent="0.25">
      <c r="A42" s="58"/>
      <c r="B42" s="55"/>
      <c r="C42" s="8">
        <f t="shared" si="0"/>
        <v>0</v>
      </c>
      <c r="D42" s="75"/>
      <c r="E42" s="43"/>
      <c r="F42" s="8">
        <f t="shared" si="1"/>
        <v>0</v>
      </c>
      <c r="G42" s="45"/>
      <c r="H42" s="47"/>
      <c r="I42" s="48"/>
      <c r="J42" s="80"/>
      <c r="K42" s="83"/>
    </row>
    <row r="43" spans="1:11" ht="15" customHeight="1" x14ac:dyDescent="0.25">
      <c r="A43" s="54"/>
      <c r="B43" s="54"/>
      <c r="C43" s="8">
        <f t="shared" si="0"/>
        <v>0</v>
      </c>
      <c r="D43" s="75"/>
      <c r="E43" s="43"/>
      <c r="F43" s="8">
        <f t="shared" si="1"/>
        <v>0</v>
      </c>
      <c r="G43" s="45"/>
      <c r="H43" s="47"/>
      <c r="I43" s="48"/>
      <c r="J43" s="80"/>
      <c r="K43" s="83"/>
    </row>
    <row r="44" spans="1:11" ht="15" customHeight="1" thickBot="1" x14ac:dyDescent="0.3">
      <c r="A44" s="60"/>
      <c r="B44" s="61"/>
      <c r="C44" s="20">
        <f t="shared" si="0"/>
        <v>0</v>
      </c>
      <c r="D44" s="76"/>
      <c r="E44" s="44"/>
      <c r="F44" s="20">
        <f t="shared" si="1"/>
        <v>0</v>
      </c>
      <c r="G44" s="46"/>
      <c r="H44" s="73"/>
      <c r="I44" s="49"/>
      <c r="J44" s="81"/>
      <c r="K44" s="84"/>
    </row>
    <row r="45" spans="1:11" ht="15" hidden="1" customHeight="1" x14ac:dyDescent="0.25">
      <c r="A45" s="62"/>
      <c r="B45" s="53"/>
      <c r="C45" s="63">
        <f t="shared" si="0"/>
        <v>0</v>
      </c>
      <c r="D45" s="74">
        <v>0.3</v>
      </c>
      <c r="E45" s="89">
        <v>0.3</v>
      </c>
      <c r="F45" s="50">
        <f t="shared" si="1"/>
        <v>0</v>
      </c>
      <c r="G45" s="79">
        <f>SUM(F45:F59)</f>
        <v>0</v>
      </c>
      <c r="H45" s="79">
        <f>ROUND(G45,1)</f>
        <v>0</v>
      </c>
      <c r="I45" s="94">
        <f>(H45*E45)</f>
        <v>0</v>
      </c>
      <c r="J45" s="67"/>
      <c r="K45" s="70"/>
    </row>
    <row r="46" spans="1:11" ht="15" hidden="1" customHeight="1" x14ac:dyDescent="0.25">
      <c r="A46" s="64"/>
      <c r="B46" s="54"/>
      <c r="C46" s="8">
        <f t="shared" si="0"/>
        <v>0</v>
      </c>
      <c r="D46" s="75"/>
      <c r="E46" s="90"/>
      <c r="F46" s="51">
        <f t="shared" si="1"/>
        <v>0</v>
      </c>
      <c r="G46" s="80"/>
      <c r="H46" s="80"/>
      <c r="I46" s="95"/>
      <c r="J46" s="68"/>
      <c r="K46" s="71"/>
    </row>
    <row r="47" spans="1:11" ht="15" hidden="1" customHeight="1" x14ac:dyDescent="0.25">
      <c r="A47" s="65"/>
      <c r="B47" s="55"/>
      <c r="C47" s="8">
        <f t="shared" si="0"/>
        <v>0</v>
      </c>
      <c r="D47" s="75"/>
      <c r="E47" s="90"/>
      <c r="F47" s="51">
        <f t="shared" si="1"/>
        <v>0</v>
      </c>
      <c r="G47" s="80"/>
      <c r="H47" s="80"/>
      <c r="I47" s="95"/>
      <c r="J47" s="68"/>
      <c r="K47" s="71"/>
    </row>
    <row r="48" spans="1:11" ht="15" hidden="1" customHeight="1" x14ac:dyDescent="0.25">
      <c r="A48" s="66"/>
      <c r="B48" s="56"/>
      <c r="C48" s="8">
        <f t="shared" si="0"/>
        <v>0</v>
      </c>
      <c r="D48" s="75"/>
      <c r="E48" s="90"/>
      <c r="F48" s="51">
        <f t="shared" si="1"/>
        <v>0</v>
      </c>
      <c r="G48" s="80"/>
      <c r="H48" s="80"/>
      <c r="I48" s="95"/>
      <c r="J48" s="68"/>
      <c r="K48" s="71"/>
    </row>
    <row r="49" spans="1:11" ht="15" hidden="1" customHeight="1" x14ac:dyDescent="0.25">
      <c r="A49" s="65"/>
      <c r="B49" s="55"/>
      <c r="C49" s="8">
        <f t="shared" si="0"/>
        <v>0</v>
      </c>
      <c r="D49" s="75"/>
      <c r="E49" s="90"/>
      <c r="F49" s="51">
        <f t="shared" si="1"/>
        <v>0</v>
      </c>
      <c r="G49" s="80"/>
      <c r="H49" s="80"/>
      <c r="I49" s="95"/>
      <c r="J49" s="68"/>
      <c r="K49" s="71"/>
    </row>
    <row r="50" spans="1:11" ht="15" hidden="1" customHeight="1" x14ac:dyDescent="0.25">
      <c r="A50" s="66"/>
      <c r="B50" s="56"/>
      <c r="C50" s="8">
        <f t="shared" si="0"/>
        <v>0</v>
      </c>
      <c r="D50" s="75"/>
      <c r="E50" s="90"/>
      <c r="F50" s="51">
        <f t="shared" si="1"/>
        <v>0</v>
      </c>
      <c r="G50" s="80"/>
      <c r="H50" s="80"/>
      <c r="I50" s="95"/>
      <c r="J50" s="68"/>
      <c r="K50" s="71"/>
    </row>
    <row r="51" spans="1:11" ht="15" hidden="1" customHeight="1" x14ac:dyDescent="0.25">
      <c r="A51" s="58"/>
      <c r="B51" s="55"/>
      <c r="C51" s="8">
        <f t="shared" si="0"/>
        <v>0</v>
      </c>
      <c r="D51" s="75"/>
      <c r="E51" s="90"/>
      <c r="F51" s="51">
        <f t="shared" si="1"/>
        <v>0</v>
      </c>
      <c r="G51" s="80"/>
      <c r="H51" s="80"/>
      <c r="I51" s="95"/>
      <c r="J51" s="68"/>
      <c r="K51" s="71"/>
    </row>
    <row r="52" spans="1:11" ht="15" hidden="1" customHeight="1" x14ac:dyDescent="0.25">
      <c r="A52" s="54"/>
      <c r="B52" s="54"/>
      <c r="C52" s="8">
        <f t="shared" si="0"/>
        <v>0</v>
      </c>
      <c r="D52" s="75"/>
      <c r="E52" s="90"/>
      <c r="F52" s="51">
        <f t="shared" si="1"/>
        <v>0</v>
      </c>
      <c r="G52" s="80"/>
      <c r="H52" s="80"/>
      <c r="I52" s="95"/>
      <c r="J52" s="68"/>
      <c r="K52" s="71"/>
    </row>
    <row r="53" spans="1:11" ht="15" hidden="1" customHeight="1" x14ac:dyDescent="0.25">
      <c r="A53" s="58"/>
      <c r="B53" s="55"/>
      <c r="C53" s="8">
        <f t="shared" si="0"/>
        <v>0</v>
      </c>
      <c r="D53" s="75"/>
      <c r="E53" s="90"/>
      <c r="F53" s="51">
        <f t="shared" si="1"/>
        <v>0</v>
      </c>
      <c r="G53" s="80"/>
      <c r="H53" s="80"/>
      <c r="I53" s="95"/>
      <c r="J53" s="68"/>
      <c r="K53" s="71"/>
    </row>
    <row r="54" spans="1:11" ht="15" hidden="1" customHeight="1" x14ac:dyDescent="0.25">
      <c r="A54" s="54"/>
      <c r="B54" s="56"/>
      <c r="C54" s="8">
        <f t="shared" si="0"/>
        <v>0</v>
      </c>
      <c r="D54" s="75"/>
      <c r="E54" s="90"/>
      <c r="F54" s="51">
        <f t="shared" si="1"/>
        <v>0</v>
      </c>
      <c r="G54" s="80"/>
      <c r="H54" s="80"/>
      <c r="I54" s="95"/>
      <c r="J54" s="68"/>
      <c r="K54" s="71"/>
    </row>
    <row r="55" spans="1:11" ht="15" hidden="1" customHeight="1" x14ac:dyDescent="0.25">
      <c r="A55" s="65"/>
      <c r="B55" s="55"/>
      <c r="C55" s="8">
        <f t="shared" si="0"/>
        <v>0</v>
      </c>
      <c r="D55" s="75"/>
      <c r="E55" s="90"/>
      <c r="F55" s="51">
        <f t="shared" si="1"/>
        <v>0</v>
      </c>
      <c r="G55" s="80"/>
      <c r="H55" s="80"/>
      <c r="I55" s="95"/>
      <c r="J55" s="68"/>
      <c r="K55" s="71"/>
    </row>
    <row r="56" spans="1:11" ht="15" hidden="1" customHeight="1" x14ac:dyDescent="0.25">
      <c r="A56" s="54"/>
      <c r="B56" s="54"/>
      <c r="C56" s="8">
        <f t="shared" si="0"/>
        <v>0</v>
      </c>
      <c r="D56" s="75"/>
      <c r="E56" s="90"/>
      <c r="F56" s="51">
        <f t="shared" si="1"/>
        <v>0</v>
      </c>
      <c r="G56" s="80"/>
      <c r="H56" s="80"/>
      <c r="I56" s="95"/>
      <c r="J56" s="68"/>
      <c r="K56" s="71"/>
    </row>
    <row r="57" spans="1:11" ht="15" hidden="1" customHeight="1" x14ac:dyDescent="0.25">
      <c r="A57" s="65"/>
      <c r="B57" s="55"/>
      <c r="C57" s="8">
        <f t="shared" si="0"/>
        <v>0</v>
      </c>
      <c r="D57" s="75"/>
      <c r="E57" s="90"/>
      <c r="F57" s="51">
        <f t="shared" si="1"/>
        <v>0</v>
      </c>
      <c r="G57" s="80"/>
      <c r="H57" s="80"/>
      <c r="I57" s="95"/>
      <c r="J57" s="68"/>
      <c r="K57" s="71"/>
    </row>
    <row r="58" spans="1:11" ht="15" hidden="1" customHeight="1" x14ac:dyDescent="0.25">
      <c r="A58" s="54"/>
      <c r="B58" s="54"/>
      <c r="C58" s="8">
        <f t="shared" si="0"/>
        <v>0</v>
      </c>
      <c r="D58" s="75"/>
      <c r="E58" s="90"/>
      <c r="F58" s="51">
        <f t="shared" si="1"/>
        <v>0</v>
      </c>
      <c r="G58" s="80"/>
      <c r="H58" s="80"/>
      <c r="I58" s="95"/>
      <c r="J58" s="68"/>
      <c r="K58" s="71"/>
    </row>
    <row r="59" spans="1:11" ht="15.75" hidden="1" customHeight="1" thickBot="1" x14ac:dyDescent="0.3">
      <c r="A59" s="60"/>
      <c r="B59" s="61"/>
      <c r="C59" s="20">
        <f t="shared" si="0"/>
        <v>0</v>
      </c>
      <c r="D59" s="76"/>
      <c r="E59" s="91"/>
      <c r="F59" s="52">
        <f t="shared" si="1"/>
        <v>0</v>
      </c>
      <c r="G59" s="81"/>
      <c r="H59" s="81"/>
      <c r="I59" s="96"/>
      <c r="J59" s="69"/>
      <c r="K59" s="72"/>
    </row>
    <row r="60" spans="1:11" ht="15.75" thickBot="1" x14ac:dyDescent="0.3"/>
    <row r="61" spans="1:11" x14ac:dyDescent="0.25">
      <c r="A61" s="10" t="s">
        <v>17</v>
      </c>
      <c r="B61" s="11"/>
      <c r="C61" s="97" t="s">
        <v>20</v>
      </c>
      <c r="D61" s="97"/>
      <c r="E61" s="97"/>
      <c r="F61" s="97"/>
      <c r="G61" s="97"/>
      <c r="H61" s="97"/>
      <c r="I61" s="97"/>
      <c r="J61" s="97"/>
      <c r="K61" s="98"/>
    </row>
    <row r="62" spans="1:11" x14ac:dyDescent="0.25">
      <c r="A62" s="12"/>
      <c r="B62" s="13"/>
      <c r="C62" s="14"/>
      <c r="D62" s="14"/>
      <c r="E62" s="14"/>
      <c r="F62" s="14"/>
      <c r="G62" s="14"/>
      <c r="H62" s="14"/>
      <c r="I62" s="14"/>
      <c r="J62" s="14"/>
      <c r="K62" s="15"/>
    </row>
    <row r="63" spans="1:11" x14ac:dyDescent="0.25">
      <c r="A63" s="12"/>
      <c r="B63" s="16"/>
      <c r="C63" s="99" t="s">
        <v>21</v>
      </c>
      <c r="D63" s="99"/>
      <c r="E63" s="99"/>
      <c r="F63" s="99"/>
      <c r="G63" s="99"/>
      <c r="H63" s="99"/>
      <c r="I63" s="99"/>
      <c r="J63" s="99"/>
      <c r="K63" s="100"/>
    </row>
    <row r="64" spans="1:11" x14ac:dyDescent="0.25">
      <c r="A64" s="12"/>
      <c r="B64" s="17"/>
      <c r="C64" s="99"/>
      <c r="D64" s="99"/>
      <c r="E64" s="99"/>
      <c r="F64" s="99"/>
      <c r="G64" s="99"/>
      <c r="H64" s="99"/>
      <c r="I64" s="99"/>
      <c r="J64" s="99"/>
      <c r="K64" s="100"/>
    </row>
    <row r="65" spans="1:11" x14ac:dyDescent="0.25">
      <c r="A65" s="12"/>
      <c r="B65" s="17"/>
      <c r="C65" s="17"/>
      <c r="D65" s="17"/>
      <c r="E65" s="17"/>
      <c r="F65" s="17"/>
      <c r="G65" s="17"/>
      <c r="H65" s="17"/>
      <c r="I65" s="17"/>
      <c r="J65" s="17"/>
      <c r="K65" s="18"/>
    </row>
    <row r="66" spans="1:11" ht="15.75" thickBot="1" x14ac:dyDescent="0.3">
      <c r="A66" s="19"/>
      <c r="B66" s="20"/>
      <c r="C66" s="110" t="s">
        <v>22</v>
      </c>
      <c r="D66" s="110"/>
      <c r="E66" s="110"/>
      <c r="F66" s="110"/>
      <c r="G66" s="110"/>
      <c r="H66" s="110"/>
      <c r="I66" s="110"/>
      <c r="J66" s="110"/>
      <c r="K66" s="111"/>
    </row>
    <row r="67" spans="1:11" ht="15.75" thickBot="1" x14ac:dyDescent="0.3"/>
    <row r="68" spans="1:11" x14ac:dyDescent="0.25">
      <c r="A68" s="101" t="s">
        <v>18</v>
      </c>
      <c r="B68" s="102"/>
      <c r="C68" s="102"/>
      <c r="D68" s="102"/>
      <c r="E68" s="102"/>
      <c r="F68" s="102"/>
      <c r="G68" s="102"/>
      <c r="H68" s="102"/>
      <c r="I68" s="102"/>
      <c r="J68" s="102"/>
      <c r="K68" s="103"/>
    </row>
    <row r="69" spans="1:11" x14ac:dyDescent="0.25">
      <c r="A69" s="104"/>
      <c r="B69" s="105"/>
      <c r="C69" s="105"/>
      <c r="D69" s="105"/>
      <c r="E69" s="105"/>
      <c r="F69" s="105"/>
      <c r="G69" s="105"/>
      <c r="H69" s="105"/>
      <c r="I69" s="105"/>
      <c r="J69" s="105"/>
      <c r="K69" s="106"/>
    </row>
    <row r="70" spans="1:11" x14ac:dyDescent="0.25">
      <c r="A70" s="104"/>
      <c r="B70" s="105"/>
      <c r="C70" s="105"/>
      <c r="D70" s="105"/>
      <c r="E70" s="105"/>
      <c r="F70" s="105"/>
      <c r="G70" s="105"/>
      <c r="H70" s="105"/>
      <c r="I70" s="105"/>
      <c r="J70" s="105"/>
      <c r="K70" s="106"/>
    </row>
    <row r="71" spans="1:11" x14ac:dyDescent="0.25">
      <c r="A71" s="104"/>
      <c r="B71" s="105"/>
      <c r="C71" s="105"/>
      <c r="D71" s="105"/>
      <c r="E71" s="105"/>
      <c r="F71" s="105"/>
      <c r="G71" s="105"/>
      <c r="H71" s="105"/>
      <c r="I71" s="105"/>
      <c r="J71" s="105"/>
      <c r="K71" s="106"/>
    </row>
    <row r="72" spans="1:11" x14ac:dyDescent="0.25">
      <c r="A72" s="104"/>
      <c r="B72" s="105"/>
      <c r="C72" s="105"/>
      <c r="D72" s="105"/>
      <c r="E72" s="105"/>
      <c r="F72" s="105"/>
      <c r="G72" s="105"/>
      <c r="H72" s="105"/>
      <c r="I72" s="105"/>
      <c r="J72" s="105"/>
      <c r="K72" s="106"/>
    </row>
    <row r="73" spans="1:11" x14ac:dyDescent="0.25">
      <c r="A73" s="104"/>
      <c r="B73" s="105"/>
      <c r="C73" s="105"/>
      <c r="D73" s="105"/>
      <c r="E73" s="105"/>
      <c r="F73" s="105"/>
      <c r="G73" s="105"/>
      <c r="H73" s="105"/>
      <c r="I73" s="105"/>
      <c r="J73" s="105"/>
      <c r="K73" s="106"/>
    </row>
    <row r="74" spans="1:11" x14ac:dyDescent="0.25">
      <c r="A74" s="104" t="s">
        <v>19</v>
      </c>
      <c r="B74" s="105"/>
      <c r="C74" s="105"/>
      <c r="D74" s="105"/>
      <c r="E74" s="105"/>
      <c r="F74" s="105"/>
      <c r="G74" s="105"/>
      <c r="H74" s="105"/>
      <c r="I74" s="105"/>
      <c r="J74" s="105"/>
      <c r="K74" s="106"/>
    </row>
    <row r="75" spans="1:11" ht="15.75" thickBot="1" x14ac:dyDescent="0.3">
      <c r="A75" s="107"/>
      <c r="B75" s="108"/>
      <c r="C75" s="108"/>
      <c r="D75" s="108"/>
      <c r="E75" s="108"/>
      <c r="F75" s="108"/>
      <c r="G75" s="108"/>
      <c r="H75" s="108"/>
      <c r="I75" s="108"/>
      <c r="J75" s="108"/>
      <c r="K75" s="109"/>
    </row>
  </sheetData>
  <sheetProtection password="CAE9" sheet="1" objects="1" scenarios="1"/>
  <mergeCells count="26">
    <mergeCell ref="G45:G59"/>
    <mergeCell ref="I14:I15"/>
    <mergeCell ref="J14:J15"/>
    <mergeCell ref="K14:K15"/>
    <mergeCell ref="A14:A15"/>
    <mergeCell ref="B14:C14"/>
    <mergeCell ref="D14:E14"/>
    <mergeCell ref="F14:F15"/>
    <mergeCell ref="G14:G15"/>
    <mergeCell ref="H14:H15"/>
    <mergeCell ref="A74:K75"/>
    <mergeCell ref="D16:D44"/>
    <mergeCell ref="J16:J44"/>
    <mergeCell ref="K16:K44"/>
    <mergeCell ref="H45:H59"/>
    <mergeCell ref="I45:I59"/>
    <mergeCell ref="C61:K61"/>
    <mergeCell ref="C63:K64"/>
    <mergeCell ref="C66:K66"/>
    <mergeCell ref="A68:K73"/>
    <mergeCell ref="E16:E41"/>
    <mergeCell ref="G16:G41"/>
    <mergeCell ref="H16:H41"/>
    <mergeCell ref="I16:I41"/>
    <mergeCell ref="D45:D59"/>
    <mergeCell ref="E45:E59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70%-30%</vt:lpstr>
      <vt:lpstr>35%-35%-30%</vt:lpstr>
      <vt:lpstr>100%</vt:lpstr>
    </vt:vector>
  </TitlesOfParts>
  <Company>Unicauca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Helpdesk</dc:creator>
  <cp:lastModifiedBy>unicauca</cp:lastModifiedBy>
  <dcterms:created xsi:type="dcterms:W3CDTF">2011-01-20T14:36:18Z</dcterms:created>
  <dcterms:modified xsi:type="dcterms:W3CDTF">2015-06-24T20:04:43Z</dcterms:modified>
</cp:coreProperties>
</file>