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8"/>
  </bookViews>
  <sheets>
    <sheet name="1D_Adel" sheetId="1" r:id="rId1"/>
    <sheet name="2D_Adel" sheetId="2" r:id="rId2"/>
    <sheet name="1D_Atras" sheetId="3" r:id="rId3"/>
    <sheet name="2D_Atras" sheetId="4" r:id="rId4"/>
    <sheet name="1DC" sheetId="5" r:id="rId5"/>
    <sheet name="2DC" sheetId="6" r:id="rId6"/>
    <sheet name="EJ_a" sheetId="7" r:id="rId7"/>
    <sheet name="EJ_b" sheetId="8" r:id="rId8"/>
    <sheet name="Ej_c" sheetId="9" r:id="rId9"/>
  </sheets>
  <definedNames/>
  <calcPr fullCalcOnLoad="1"/>
</workbook>
</file>

<file path=xl/sharedStrings.xml><?xml version="1.0" encoding="utf-8"?>
<sst xmlns="http://schemas.openxmlformats.org/spreadsheetml/2006/main" count="804" uniqueCount="56">
  <si>
    <t>Y</t>
  </si>
  <si>
    <t>i</t>
  </si>
  <si>
    <t>+</t>
  </si>
  <si>
    <t>-</t>
  </si>
  <si>
    <t>*</t>
  </si>
  <si>
    <t>∆x</t>
  </si>
  <si>
    <t>=</t>
  </si>
  <si>
    <t>(1)</t>
  </si>
  <si>
    <t>(2)</t>
  </si>
  <si>
    <t>Yi+1</t>
  </si>
  <si>
    <r>
      <t>Y</t>
    </r>
    <r>
      <rPr>
        <sz val="10"/>
        <rFont val="Verdana"/>
        <family val="2"/>
      </rPr>
      <t>i+1</t>
    </r>
  </si>
  <si>
    <r>
      <t>Y</t>
    </r>
    <r>
      <rPr>
        <sz val="10"/>
        <rFont val="Verdana"/>
        <family val="2"/>
      </rPr>
      <t>i-1</t>
    </r>
  </si>
  <si>
    <r>
      <t>Y</t>
    </r>
    <r>
      <rPr>
        <sz val="10"/>
        <rFont val="Verdana"/>
        <family val="2"/>
      </rPr>
      <t>i</t>
    </r>
  </si>
  <si>
    <t>(∆x)</t>
  </si>
  <si>
    <t>(3)</t>
  </si>
  <si>
    <r>
      <t>Y</t>
    </r>
    <r>
      <rPr>
        <sz val="10"/>
        <rFont val="Verdana"/>
        <family val="2"/>
      </rPr>
      <t>i+2</t>
    </r>
  </si>
  <si>
    <r>
      <t>Y</t>
    </r>
    <r>
      <rPr>
        <sz val="10"/>
        <rFont val="Verdana"/>
        <family val="2"/>
      </rPr>
      <t>i-2</t>
    </r>
  </si>
  <si>
    <t>(4)</t>
  </si>
  <si>
    <t>EXPRESIONES DE PRIMERAS DIFERENCIAS CENTRALES</t>
  </si>
  <si>
    <t>EXPRESIONES DE SEGUNDAS DIFERENCIAS CENTRALES</t>
  </si>
  <si>
    <r>
      <t>Y</t>
    </r>
    <r>
      <rPr>
        <sz val="10"/>
        <rFont val="Verdana"/>
        <family val="2"/>
      </rPr>
      <t>i+3</t>
    </r>
  </si>
  <si>
    <r>
      <t>Y</t>
    </r>
    <r>
      <rPr>
        <sz val="10"/>
        <rFont val="Verdana"/>
        <family val="2"/>
      </rPr>
      <t>i-3</t>
    </r>
  </si>
  <si>
    <t>EXPRESIONES DE PRIMERAS DIFERENCIAS HACIA ADELANTE</t>
  </si>
  <si>
    <r>
      <t>Y</t>
    </r>
    <r>
      <rPr>
        <sz val="10"/>
        <rFont val="Verdana"/>
        <family val="2"/>
      </rPr>
      <t>i+4</t>
    </r>
  </si>
  <si>
    <t>EXPRESIONES DE SEGUNDAS DIFERENCIAS HACIA ADELANTE</t>
  </si>
  <si>
    <r>
      <t>Y</t>
    </r>
    <r>
      <rPr>
        <sz val="10"/>
        <rFont val="Verdana"/>
        <family val="2"/>
      </rPr>
      <t>i+5</t>
    </r>
  </si>
  <si>
    <t>EXPRESIONES DE PRIMERAS DIFERENCIAS HACIA ATRÁS</t>
  </si>
  <si>
    <r>
      <t>Y</t>
    </r>
    <r>
      <rPr>
        <sz val="10"/>
        <rFont val="Verdana"/>
        <family val="2"/>
      </rPr>
      <t>i-4</t>
    </r>
  </si>
  <si>
    <t>EXPRESIONES DE SEGUNDAS DIFERENCIAS HACIA ATRÁS</t>
  </si>
  <si>
    <r>
      <t>Y</t>
    </r>
    <r>
      <rPr>
        <sz val="10"/>
        <rFont val="Verdana"/>
        <family val="2"/>
      </rPr>
      <t>i-5</t>
    </r>
  </si>
  <si>
    <t>X</t>
  </si>
  <si>
    <t>f(x)</t>
  </si>
  <si>
    <t>en</t>
  </si>
  <si>
    <t>Primero use un paso = 0,5  y  luego repita los cálculos con un paso = 0,25</t>
  </si>
  <si>
    <t>Analíticamente, la primera derivada es: (la usamos como referencia, recuerden que no siempre tenemos la función)</t>
  </si>
  <si>
    <t>f '(x)</t>
  </si>
  <si>
    <t>SOLUCION</t>
  </si>
  <si>
    <r>
      <t>X</t>
    </r>
    <r>
      <rPr>
        <sz val="10"/>
        <rFont val="Verdana"/>
        <family val="2"/>
      </rPr>
      <t>i+1</t>
    </r>
  </si>
  <si>
    <r>
      <t>X</t>
    </r>
    <r>
      <rPr>
        <sz val="10"/>
        <rFont val="Verdana"/>
        <family val="2"/>
      </rPr>
      <t>i</t>
    </r>
  </si>
  <si>
    <t>Con el paso</t>
  </si>
  <si>
    <t>Primera Diferencia hacia delante</t>
  </si>
  <si>
    <r>
      <t>X</t>
    </r>
    <r>
      <rPr>
        <sz val="10"/>
        <rFont val="Verdana"/>
        <family val="2"/>
      </rPr>
      <t>i+2</t>
    </r>
  </si>
  <si>
    <t>Segunda Diferencia hacia delante</t>
  </si>
  <si>
    <t>Yi</t>
  </si>
  <si>
    <t>Primera Diferencia hacia atrás</t>
  </si>
  <si>
    <t>Segunda Diferencia hacia atrás</t>
  </si>
  <si>
    <r>
      <t>X</t>
    </r>
    <r>
      <rPr>
        <sz val="10"/>
        <rFont val="Verdana"/>
        <family val="2"/>
      </rPr>
      <t>i-1</t>
    </r>
  </si>
  <si>
    <r>
      <t>X</t>
    </r>
    <r>
      <rPr>
        <sz val="10"/>
        <rFont val="Verdana"/>
        <family val="2"/>
      </rPr>
      <t>i-2</t>
    </r>
  </si>
  <si>
    <t>Yi-1</t>
  </si>
  <si>
    <t>Yi-2</t>
  </si>
  <si>
    <t>Primera Diferencia centrada</t>
  </si>
  <si>
    <t>Segunda Diferencia centrada</t>
  </si>
  <si>
    <t>Yi+2</t>
  </si>
  <si>
    <t>f '(0,7)</t>
  </si>
  <si>
    <t>(Solo para tenerlo como valor de referencia)</t>
  </si>
  <si>
    <t>Estime la derivada para la siguiente expresión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</si>
</sst>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  <numFmt numFmtId="182" formatCode="0.00000"/>
    <numFmt numFmtId="183" formatCode="0.0000"/>
    <numFmt numFmtId="184" formatCode="0.000000%"/>
  </numFmts>
  <fonts count="55">
    <font>
      <sz val="10"/>
      <name val="Arial"/>
      <family val="0"/>
    </font>
    <font>
      <sz val="10"/>
      <name val="Verdana"/>
      <family val="2"/>
    </font>
    <font>
      <sz val="16"/>
      <name val="Verdana"/>
      <family val="2"/>
    </font>
    <font>
      <sz val="18"/>
      <name val="Verdana"/>
      <family val="2"/>
    </font>
    <font>
      <sz val="2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b/>
      <sz val="18"/>
      <name val="Verdana"/>
      <family val="2"/>
    </font>
    <font>
      <b/>
      <sz val="20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Arial"/>
      <family val="2"/>
    </font>
    <font>
      <sz val="12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181" fontId="13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82" fontId="1" fillId="0" borderId="10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17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2" fontId="1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14" fillId="0" borderId="0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zoomScalePageLayoutView="0" workbookViewId="0" topLeftCell="A4">
      <selection activeCell="C17" sqref="C17"/>
    </sheetView>
  </sheetViews>
  <sheetFormatPr defaultColWidth="11.421875" defaultRowHeight="12.75"/>
  <cols>
    <col min="1" max="1" width="11.421875" style="10" customWidth="1"/>
    <col min="2" max="2" width="4.28125" style="10" bestFit="1" customWidth="1"/>
    <col min="3" max="3" width="3.8515625" style="10" bestFit="1" customWidth="1"/>
    <col min="4" max="4" width="6.140625" style="10" customWidth="1"/>
    <col min="5" max="5" width="6.57421875" style="10" bestFit="1" customWidth="1"/>
    <col min="6" max="6" width="5.7109375" style="10" customWidth="1"/>
    <col min="7" max="7" width="6.28125" style="10" bestFit="1" customWidth="1"/>
    <col min="8" max="8" width="7.421875" style="10" bestFit="1" customWidth="1"/>
    <col min="9" max="9" width="6.57421875" style="10" customWidth="1"/>
    <col min="10" max="10" width="5.7109375" style="10" customWidth="1"/>
    <col min="11" max="11" width="6.28125" style="10" bestFit="1" customWidth="1"/>
    <col min="12" max="12" width="3.421875" style="10" bestFit="1" customWidth="1"/>
    <col min="13" max="13" width="6.28125" style="10" bestFit="1" customWidth="1"/>
    <col min="14" max="14" width="5.7109375" style="10" customWidth="1"/>
    <col min="15" max="15" width="6.28125" style="10" bestFit="1" customWidth="1"/>
    <col min="16" max="16" width="3.421875" style="10" bestFit="1" customWidth="1"/>
    <col min="17" max="17" width="6.28125" style="10" bestFit="1" customWidth="1"/>
    <col min="18" max="18" width="5.57421875" style="10" customWidth="1"/>
    <col min="19" max="19" width="6.28125" style="10" bestFit="1" customWidth="1"/>
    <col min="20" max="16384" width="11.421875" style="10" customWidth="1"/>
  </cols>
  <sheetData>
    <row r="1" spans="1:24" ht="31.5" customHeight="1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31"/>
      <c r="U1" s="31"/>
      <c r="V1" s="31"/>
      <c r="W1" s="31"/>
      <c r="X1" s="31"/>
    </row>
    <row r="2" spans="1:24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7" ht="19.5" customHeight="1">
      <c r="B3" s="81" t="s">
        <v>0</v>
      </c>
      <c r="C3" s="9" t="s">
        <v>7</v>
      </c>
      <c r="D3" s="81" t="s">
        <v>6</v>
      </c>
      <c r="E3" s="2" t="s">
        <v>10</v>
      </c>
      <c r="F3" s="17" t="s">
        <v>3</v>
      </c>
      <c r="G3" s="2" t="s">
        <v>12</v>
      </c>
    </row>
    <row r="4" spans="2:8" ht="19.5" customHeight="1">
      <c r="B4" s="81"/>
      <c r="C4" s="8" t="s">
        <v>1</v>
      </c>
      <c r="D4" s="81"/>
      <c r="E4" s="3"/>
      <c r="F4" s="3" t="s">
        <v>5</v>
      </c>
      <c r="G4" s="3"/>
      <c r="H4" s="5"/>
    </row>
    <row r="5" spans="2:8" ht="19.5" customHeight="1">
      <c r="B5" s="7"/>
      <c r="C5" s="8"/>
      <c r="D5" s="7"/>
      <c r="E5" s="3"/>
      <c r="F5" s="4"/>
      <c r="G5" s="3"/>
      <c r="H5" s="5"/>
    </row>
    <row r="6" spans="2:8" ht="19.5" customHeight="1">
      <c r="B6" s="7"/>
      <c r="C6" s="8"/>
      <c r="D6" s="7"/>
      <c r="E6" s="3"/>
      <c r="F6" s="4"/>
      <c r="G6" s="3"/>
      <c r="H6" s="5"/>
    </row>
    <row r="7" spans="2:11" ht="19.5" customHeight="1">
      <c r="B7" s="81" t="s">
        <v>0</v>
      </c>
      <c r="C7" s="9" t="s">
        <v>8</v>
      </c>
      <c r="D7" s="81" t="s">
        <v>6</v>
      </c>
      <c r="E7" s="2" t="s">
        <v>15</v>
      </c>
      <c r="F7" s="17" t="s">
        <v>3</v>
      </c>
      <c r="G7" s="2">
        <v>2</v>
      </c>
      <c r="H7" s="18" t="s">
        <v>4</v>
      </c>
      <c r="I7" s="2" t="s">
        <v>10</v>
      </c>
      <c r="J7" s="17" t="s">
        <v>2</v>
      </c>
      <c r="K7" s="2" t="s">
        <v>12</v>
      </c>
    </row>
    <row r="8" spans="2:9" ht="19.5" customHeight="1">
      <c r="B8" s="81"/>
      <c r="C8" s="8" t="s">
        <v>1</v>
      </c>
      <c r="D8" s="81"/>
      <c r="H8" s="79" t="s">
        <v>13</v>
      </c>
      <c r="I8" s="24">
        <v>2</v>
      </c>
    </row>
    <row r="9" ht="12.75">
      <c r="H9" s="80"/>
    </row>
    <row r="10" ht="19.5" customHeight="1"/>
    <row r="11" ht="19.5" customHeight="1"/>
    <row r="12" spans="2:15" ht="19.5" customHeight="1">
      <c r="B12" s="81" t="s">
        <v>0</v>
      </c>
      <c r="C12" s="9" t="s">
        <v>14</v>
      </c>
      <c r="D12" s="81" t="s">
        <v>6</v>
      </c>
      <c r="E12" s="2" t="s">
        <v>20</v>
      </c>
      <c r="F12" s="17" t="s">
        <v>3</v>
      </c>
      <c r="G12" s="2">
        <v>3</v>
      </c>
      <c r="H12" s="16" t="s">
        <v>4</v>
      </c>
      <c r="I12" s="2" t="s">
        <v>15</v>
      </c>
      <c r="J12" s="17" t="s">
        <v>2</v>
      </c>
      <c r="K12" s="2">
        <v>3</v>
      </c>
      <c r="L12" s="16" t="s">
        <v>4</v>
      </c>
      <c r="M12" s="2" t="s">
        <v>10</v>
      </c>
      <c r="N12" s="17" t="s">
        <v>3</v>
      </c>
      <c r="O12" s="2" t="s">
        <v>12</v>
      </c>
    </row>
    <row r="13" spans="2:12" ht="19.5" customHeight="1">
      <c r="B13" s="81"/>
      <c r="C13" s="8" t="s">
        <v>1</v>
      </c>
      <c r="D13" s="81"/>
      <c r="H13" s="19"/>
      <c r="I13" s="82">
        <v>2</v>
      </c>
      <c r="J13" s="84" t="s">
        <v>4</v>
      </c>
      <c r="K13" s="79" t="s">
        <v>13</v>
      </c>
      <c r="L13" s="24">
        <v>3</v>
      </c>
    </row>
    <row r="14" spans="8:11" ht="12.75" customHeight="1">
      <c r="H14" s="20"/>
      <c r="I14" s="83"/>
      <c r="J14" s="85"/>
      <c r="K14" s="80"/>
    </row>
    <row r="15" ht="19.5" customHeight="1"/>
    <row r="16" ht="19.5" customHeight="1"/>
    <row r="17" spans="2:19" ht="22.5">
      <c r="B17" s="81" t="s">
        <v>0</v>
      </c>
      <c r="C17" s="9" t="s">
        <v>17</v>
      </c>
      <c r="D17" s="81" t="s">
        <v>6</v>
      </c>
      <c r="E17" s="2" t="s">
        <v>23</v>
      </c>
      <c r="F17" s="17" t="s">
        <v>3</v>
      </c>
      <c r="G17" s="2">
        <v>4</v>
      </c>
      <c r="H17" s="16" t="s">
        <v>4</v>
      </c>
      <c r="I17" s="2" t="s">
        <v>20</v>
      </c>
      <c r="J17" s="17" t="s">
        <v>2</v>
      </c>
      <c r="K17" s="2">
        <v>6</v>
      </c>
      <c r="L17" s="16" t="s">
        <v>4</v>
      </c>
      <c r="M17" s="2" t="s">
        <v>15</v>
      </c>
      <c r="N17" s="17" t="s">
        <v>3</v>
      </c>
      <c r="O17" s="2">
        <v>4</v>
      </c>
      <c r="P17" s="16" t="s">
        <v>4</v>
      </c>
      <c r="Q17" s="2" t="s">
        <v>10</v>
      </c>
      <c r="R17" s="17" t="s">
        <v>2</v>
      </c>
      <c r="S17" s="2" t="s">
        <v>12</v>
      </c>
    </row>
    <row r="18" spans="2:12" ht="18" customHeight="1">
      <c r="B18" s="81"/>
      <c r="C18" s="8" t="s">
        <v>1</v>
      </c>
      <c r="D18" s="81"/>
      <c r="H18" s="19"/>
      <c r="I18" s="25"/>
      <c r="J18" s="26"/>
      <c r="K18" s="79" t="s">
        <v>13</v>
      </c>
      <c r="L18" s="24">
        <v>4</v>
      </c>
    </row>
    <row r="19" spans="8:11" ht="18" customHeight="1">
      <c r="H19" s="20"/>
      <c r="I19" s="3"/>
      <c r="J19" s="11"/>
      <c r="K19" s="80"/>
    </row>
  </sheetData>
  <sheetProtection/>
  <mergeCells count="14">
    <mergeCell ref="B3:B4"/>
    <mergeCell ref="D3:D4"/>
    <mergeCell ref="B7:B8"/>
    <mergeCell ref="D7:D8"/>
    <mergeCell ref="H8:H9"/>
    <mergeCell ref="A1:S1"/>
    <mergeCell ref="K13:K14"/>
    <mergeCell ref="B17:B18"/>
    <mergeCell ref="D17:D18"/>
    <mergeCell ref="K18:K19"/>
    <mergeCell ref="B12:B13"/>
    <mergeCell ref="D12:D13"/>
    <mergeCell ref="I13:I14"/>
    <mergeCell ref="J13:J1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showGridLines="0" zoomScalePageLayoutView="0" workbookViewId="0" topLeftCell="A4">
      <selection activeCell="I25" sqref="I25"/>
    </sheetView>
  </sheetViews>
  <sheetFormatPr defaultColWidth="11.421875" defaultRowHeight="12.75"/>
  <cols>
    <col min="1" max="1" width="11.421875" style="10" customWidth="1"/>
    <col min="2" max="2" width="4.28125" style="10" bestFit="1" customWidth="1"/>
    <col min="3" max="3" width="3.8515625" style="10" bestFit="1" customWidth="1"/>
    <col min="4" max="4" width="6.140625" style="10" customWidth="1"/>
    <col min="5" max="5" width="2.8515625" style="10" bestFit="1" customWidth="1"/>
    <col min="6" max="6" width="3.7109375" style="10" bestFit="1" customWidth="1"/>
    <col min="7" max="7" width="2.8515625" style="10" bestFit="1" customWidth="1"/>
    <col min="8" max="8" width="6.57421875" style="10" bestFit="1" customWidth="1"/>
    <col min="9" max="9" width="5.7109375" style="10" customWidth="1"/>
    <col min="10" max="10" width="5.8515625" style="10" bestFit="1" customWidth="1"/>
    <col min="11" max="11" width="3.421875" style="10" bestFit="1" customWidth="1"/>
    <col min="12" max="13" width="7.421875" style="10" bestFit="1" customWidth="1"/>
    <col min="14" max="14" width="5.8515625" style="10" bestFit="1" customWidth="1"/>
    <col min="15" max="15" width="3.421875" style="10" bestFit="1" customWidth="1"/>
    <col min="16" max="16" width="6.28125" style="10" bestFit="1" customWidth="1"/>
    <col min="17" max="17" width="6.57421875" style="10" customWidth="1"/>
    <col min="18" max="18" width="6.28125" style="10" bestFit="1" customWidth="1"/>
    <col min="19" max="19" width="3.421875" style="10" bestFit="1" customWidth="1"/>
    <col min="20" max="20" width="6.28125" style="10" bestFit="1" customWidth="1"/>
    <col min="21" max="21" width="3.8515625" style="10" bestFit="1" customWidth="1"/>
    <col min="22" max="22" width="6.28125" style="10" bestFit="1" customWidth="1"/>
    <col min="23" max="23" width="3.421875" style="10" bestFit="1" customWidth="1"/>
    <col min="24" max="24" width="6.28125" style="10" bestFit="1" customWidth="1"/>
    <col min="25" max="25" width="6.421875" style="10" customWidth="1"/>
    <col min="26" max="26" width="3.7109375" style="10" bestFit="1" customWidth="1"/>
    <col min="27" max="27" width="3.421875" style="10" bestFit="1" customWidth="1"/>
    <col min="28" max="28" width="4.140625" style="10" bestFit="1" customWidth="1"/>
    <col min="29" max="16384" width="11.421875" style="10" customWidth="1"/>
  </cols>
  <sheetData>
    <row r="1" spans="1:28" ht="31.5" customHeight="1">
      <c r="A1" s="86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7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2:22" ht="19.5" customHeight="1">
      <c r="B3" s="81" t="s">
        <v>0</v>
      </c>
      <c r="C3" s="9" t="s">
        <v>7</v>
      </c>
      <c r="D3" s="81" t="s">
        <v>6</v>
      </c>
      <c r="E3" s="7"/>
      <c r="F3" s="7"/>
      <c r="G3" s="17" t="s">
        <v>3</v>
      </c>
      <c r="H3" s="2" t="s">
        <v>15</v>
      </c>
      <c r="I3" s="17" t="s">
        <v>2</v>
      </c>
      <c r="J3" s="2">
        <v>4</v>
      </c>
      <c r="K3" s="16" t="s">
        <v>4</v>
      </c>
      <c r="L3" s="2" t="s">
        <v>10</v>
      </c>
      <c r="M3" s="17" t="s">
        <v>3</v>
      </c>
      <c r="N3" s="2">
        <v>3</v>
      </c>
      <c r="O3" s="16" t="s">
        <v>4</v>
      </c>
      <c r="P3" s="2" t="s">
        <v>12</v>
      </c>
      <c r="Q3" s="29"/>
      <c r="R3" s="28"/>
      <c r="S3" s="27"/>
      <c r="T3" s="28"/>
      <c r="U3" s="29"/>
      <c r="V3" s="28"/>
    </row>
    <row r="4" spans="2:15" ht="19.5" customHeight="1">
      <c r="B4" s="81"/>
      <c r="C4" s="8" t="s">
        <v>1</v>
      </c>
      <c r="D4" s="81"/>
      <c r="E4" s="7"/>
      <c r="F4" s="7"/>
      <c r="G4" s="7"/>
      <c r="J4" s="84">
        <v>2</v>
      </c>
      <c r="K4" s="84" t="s">
        <v>4</v>
      </c>
      <c r="L4" s="79" t="s">
        <v>5</v>
      </c>
      <c r="M4" s="26"/>
      <c r="N4" s="19"/>
      <c r="O4" s="24"/>
    </row>
    <row r="5" spans="2:14" ht="19.5" customHeight="1">
      <c r="B5" s="7"/>
      <c r="C5" s="8"/>
      <c r="D5" s="7"/>
      <c r="E5" s="7"/>
      <c r="F5" s="7"/>
      <c r="G5" s="7"/>
      <c r="J5" s="87"/>
      <c r="K5" s="87"/>
      <c r="L5" s="80"/>
      <c r="M5" s="33"/>
      <c r="N5" s="20"/>
    </row>
    <row r="6" spans="2:14" ht="19.5" customHeight="1">
      <c r="B6" s="7"/>
      <c r="C6" s="8"/>
      <c r="D6" s="7"/>
      <c r="E6" s="7"/>
      <c r="F6" s="7"/>
      <c r="G6" s="7"/>
      <c r="K6" s="20"/>
      <c r="L6" s="3"/>
      <c r="M6" s="11"/>
      <c r="N6" s="15"/>
    </row>
    <row r="7" spans="2:11" ht="19.5" customHeight="1">
      <c r="B7" s="7"/>
      <c r="C7" s="8"/>
      <c r="D7" s="7"/>
      <c r="E7" s="7"/>
      <c r="F7" s="7"/>
      <c r="G7" s="7"/>
      <c r="H7" s="3"/>
      <c r="I7" s="4"/>
      <c r="J7" s="3"/>
      <c r="K7" s="5"/>
    </row>
    <row r="8" spans="2:23" ht="19.5" customHeight="1">
      <c r="B8" s="81" t="s">
        <v>0</v>
      </c>
      <c r="C8" s="9" t="s">
        <v>8</v>
      </c>
      <c r="D8" s="81" t="s">
        <v>6</v>
      </c>
      <c r="E8" s="7"/>
      <c r="F8" s="7"/>
      <c r="G8" s="17" t="s">
        <v>3</v>
      </c>
      <c r="H8" s="2" t="s">
        <v>20</v>
      </c>
      <c r="I8" s="17" t="s">
        <v>2</v>
      </c>
      <c r="J8" s="2">
        <v>4</v>
      </c>
      <c r="K8" s="16" t="s">
        <v>4</v>
      </c>
      <c r="L8" s="2" t="s">
        <v>15</v>
      </c>
      <c r="M8" s="17" t="s">
        <v>3</v>
      </c>
      <c r="N8" s="2">
        <v>5</v>
      </c>
      <c r="O8" s="16" t="s">
        <v>4</v>
      </c>
      <c r="P8" s="2" t="s">
        <v>10</v>
      </c>
      <c r="Q8" s="17" t="s">
        <v>2</v>
      </c>
      <c r="R8" s="2">
        <v>2</v>
      </c>
      <c r="S8" s="16" t="s">
        <v>4</v>
      </c>
      <c r="T8" s="2" t="s">
        <v>12</v>
      </c>
      <c r="U8" s="29"/>
      <c r="V8" s="28"/>
      <c r="W8" s="32"/>
    </row>
    <row r="9" spans="2:17" ht="19.5" customHeight="1">
      <c r="B9" s="81"/>
      <c r="C9" s="8" t="s">
        <v>1</v>
      </c>
      <c r="D9" s="81"/>
      <c r="E9" s="7"/>
      <c r="F9" s="7"/>
      <c r="G9" s="7"/>
      <c r="K9" s="19"/>
      <c r="L9" s="19"/>
      <c r="M9" s="79" t="s">
        <v>13</v>
      </c>
      <c r="N9" s="24">
        <v>2</v>
      </c>
      <c r="O9" s="26"/>
      <c r="P9" s="19"/>
      <c r="Q9" s="24"/>
    </row>
    <row r="10" spans="11:16" ht="12.75" customHeight="1">
      <c r="K10" s="20"/>
      <c r="L10" s="20"/>
      <c r="M10" s="80"/>
      <c r="N10" s="33"/>
      <c r="O10" s="33"/>
      <c r="P10" s="20"/>
    </row>
    <row r="11" ht="19.5" customHeight="1"/>
    <row r="12" ht="19.5" customHeight="1"/>
    <row r="13" spans="2:26" ht="19.5" customHeight="1">
      <c r="B13" s="81" t="s">
        <v>0</v>
      </c>
      <c r="C13" s="9" t="s">
        <v>14</v>
      </c>
      <c r="D13" s="81" t="s">
        <v>6</v>
      </c>
      <c r="E13" s="17" t="s">
        <v>3</v>
      </c>
      <c r="F13" s="34">
        <v>3</v>
      </c>
      <c r="G13" s="17" t="s">
        <v>4</v>
      </c>
      <c r="H13" s="2" t="s">
        <v>23</v>
      </c>
      <c r="I13" s="17" t="s">
        <v>2</v>
      </c>
      <c r="J13" s="2">
        <v>14</v>
      </c>
      <c r="K13" s="16" t="s">
        <v>4</v>
      </c>
      <c r="L13" s="2" t="s">
        <v>20</v>
      </c>
      <c r="M13" s="17" t="s">
        <v>3</v>
      </c>
      <c r="N13" s="2">
        <v>24</v>
      </c>
      <c r="O13" s="16" t="s">
        <v>4</v>
      </c>
      <c r="P13" s="2" t="s">
        <v>15</v>
      </c>
      <c r="Q13" s="17" t="s">
        <v>2</v>
      </c>
      <c r="R13" s="2">
        <v>18</v>
      </c>
      <c r="S13" s="16" t="s">
        <v>4</v>
      </c>
      <c r="T13" s="2" t="s">
        <v>10</v>
      </c>
      <c r="U13" s="17" t="s">
        <v>3</v>
      </c>
      <c r="V13" s="2">
        <v>5</v>
      </c>
      <c r="W13" s="16" t="s">
        <v>4</v>
      </c>
      <c r="X13" s="2" t="s">
        <v>12</v>
      </c>
      <c r="Y13" s="29"/>
      <c r="Z13" s="28"/>
    </row>
    <row r="14" spans="2:19" ht="19.5" customHeight="1">
      <c r="B14" s="81"/>
      <c r="C14" s="8" t="s">
        <v>1</v>
      </c>
      <c r="D14" s="81"/>
      <c r="E14" s="7"/>
      <c r="F14" s="7"/>
      <c r="G14" s="7"/>
      <c r="K14" s="19"/>
      <c r="L14" s="82">
        <v>2</v>
      </c>
      <c r="M14" s="84" t="s">
        <v>4</v>
      </c>
      <c r="N14" s="79" t="s">
        <v>13</v>
      </c>
      <c r="O14" s="24">
        <v>3</v>
      </c>
      <c r="P14" s="25"/>
      <c r="Q14" s="26"/>
      <c r="R14" s="19"/>
      <c r="S14" s="24"/>
    </row>
    <row r="15" spans="11:18" ht="12.75" customHeight="1">
      <c r="K15" s="20"/>
      <c r="L15" s="83"/>
      <c r="M15" s="85"/>
      <c r="N15" s="80"/>
      <c r="P15" s="3"/>
      <c r="Q15" s="11"/>
      <c r="R15" s="20"/>
    </row>
    <row r="16" ht="19.5" customHeight="1"/>
    <row r="17" ht="19.5" customHeight="1"/>
    <row r="18" spans="2:28" ht="22.5">
      <c r="B18" s="81" t="s">
        <v>0</v>
      </c>
      <c r="C18" s="9" t="s">
        <v>17</v>
      </c>
      <c r="D18" s="81" t="s">
        <v>6</v>
      </c>
      <c r="E18" s="17" t="s">
        <v>3</v>
      </c>
      <c r="F18" s="34">
        <v>2</v>
      </c>
      <c r="G18" s="17" t="s">
        <v>4</v>
      </c>
      <c r="H18" s="2" t="s">
        <v>25</v>
      </c>
      <c r="I18" s="17" t="s">
        <v>2</v>
      </c>
      <c r="J18" s="2">
        <v>11</v>
      </c>
      <c r="K18" s="16" t="s">
        <v>4</v>
      </c>
      <c r="L18" s="2" t="s">
        <v>23</v>
      </c>
      <c r="M18" s="17" t="s">
        <v>3</v>
      </c>
      <c r="N18" s="2">
        <v>24</v>
      </c>
      <c r="O18" s="16" t="s">
        <v>4</v>
      </c>
      <c r="P18" s="2" t="s">
        <v>20</v>
      </c>
      <c r="Q18" s="17" t="s">
        <v>2</v>
      </c>
      <c r="R18" s="2">
        <v>26</v>
      </c>
      <c r="S18" s="16" t="s">
        <v>4</v>
      </c>
      <c r="T18" s="2" t="s">
        <v>15</v>
      </c>
      <c r="U18" s="17" t="s">
        <v>3</v>
      </c>
      <c r="V18" s="2">
        <v>14</v>
      </c>
      <c r="W18" s="16" t="s">
        <v>4</v>
      </c>
      <c r="X18" s="2" t="s">
        <v>10</v>
      </c>
      <c r="Y18" s="17" t="s">
        <v>2</v>
      </c>
      <c r="Z18" s="2">
        <v>3</v>
      </c>
      <c r="AA18" s="16" t="s">
        <v>4</v>
      </c>
      <c r="AB18" s="2" t="s">
        <v>12</v>
      </c>
    </row>
    <row r="19" spans="2:21" ht="18" customHeight="1">
      <c r="B19" s="81"/>
      <c r="C19" s="8" t="s">
        <v>1</v>
      </c>
      <c r="D19" s="81"/>
      <c r="E19" s="7"/>
      <c r="F19" s="7"/>
      <c r="G19" s="7"/>
      <c r="K19" s="19"/>
      <c r="L19" s="25"/>
      <c r="M19" s="26"/>
      <c r="N19" s="19"/>
      <c r="O19" s="24"/>
      <c r="P19" s="79" t="s">
        <v>13</v>
      </c>
      <c r="Q19" s="24">
        <v>4</v>
      </c>
      <c r="R19" s="25"/>
      <c r="S19" s="26"/>
      <c r="T19" s="19"/>
      <c r="U19" s="24"/>
    </row>
    <row r="20" spans="11:20" ht="18" customHeight="1">
      <c r="K20" s="20"/>
      <c r="L20" s="3"/>
      <c r="M20" s="11"/>
      <c r="N20" s="20"/>
      <c r="P20" s="80"/>
      <c r="R20" s="3"/>
      <c r="S20" s="11"/>
      <c r="T20" s="20"/>
    </row>
  </sheetData>
  <sheetProtection/>
  <mergeCells count="17">
    <mergeCell ref="A1:AB1"/>
    <mergeCell ref="B3:B4"/>
    <mergeCell ref="D3:D4"/>
    <mergeCell ref="L4:L5"/>
    <mergeCell ref="P19:P20"/>
    <mergeCell ref="B18:B19"/>
    <mergeCell ref="D18:D19"/>
    <mergeCell ref="B13:B14"/>
    <mergeCell ref="D13:D14"/>
    <mergeCell ref="B8:B9"/>
    <mergeCell ref="N14:N15"/>
    <mergeCell ref="D8:D9"/>
    <mergeCell ref="J4:J5"/>
    <mergeCell ref="K4:K5"/>
    <mergeCell ref="M9:M10"/>
    <mergeCell ref="L14:L15"/>
    <mergeCell ref="M14:M1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showGridLines="0" zoomScalePageLayoutView="0" workbookViewId="0" topLeftCell="A7">
      <selection activeCell="T16" sqref="T16"/>
    </sheetView>
  </sheetViews>
  <sheetFormatPr defaultColWidth="11.421875" defaultRowHeight="12.75"/>
  <cols>
    <col min="1" max="1" width="11.421875" style="10" customWidth="1"/>
    <col min="2" max="2" width="4.28125" style="10" bestFit="1" customWidth="1"/>
    <col min="3" max="3" width="3.8515625" style="10" bestFit="1" customWidth="1"/>
    <col min="4" max="4" width="6.140625" style="10" customWidth="1"/>
    <col min="5" max="5" width="5.140625" style="10" customWidth="1"/>
    <col min="6" max="6" width="5.7109375" style="10" customWidth="1"/>
    <col min="7" max="7" width="6.28125" style="10" bestFit="1" customWidth="1"/>
    <col min="8" max="8" width="7.421875" style="10" bestFit="1" customWidth="1"/>
    <col min="9" max="9" width="6.57421875" style="10" customWidth="1"/>
    <col min="10" max="10" width="5.7109375" style="10" customWidth="1"/>
    <col min="11" max="11" width="6.28125" style="10" bestFit="1" customWidth="1"/>
    <col min="12" max="12" width="3.421875" style="10" bestFit="1" customWidth="1"/>
    <col min="13" max="13" width="6.28125" style="10" bestFit="1" customWidth="1"/>
    <col min="14" max="14" width="5.140625" style="10" customWidth="1"/>
    <col min="15" max="15" width="6.28125" style="10" bestFit="1" customWidth="1"/>
    <col min="16" max="16" width="3.421875" style="10" bestFit="1" customWidth="1"/>
    <col min="17" max="17" width="6.28125" style="10" bestFit="1" customWidth="1"/>
    <col min="18" max="18" width="5.57421875" style="10" customWidth="1"/>
    <col min="19" max="19" width="6.28125" style="10" bestFit="1" customWidth="1"/>
    <col min="20" max="16384" width="11.421875" style="10" customWidth="1"/>
  </cols>
  <sheetData>
    <row r="1" spans="1:24" ht="31.5" customHeight="1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31"/>
      <c r="U1" s="31"/>
      <c r="V1" s="31"/>
      <c r="W1" s="31"/>
      <c r="X1" s="31"/>
    </row>
    <row r="2" spans="1:24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7" ht="19.5" customHeight="1">
      <c r="B3" s="81" t="s">
        <v>0</v>
      </c>
      <c r="C3" s="9" t="s">
        <v>7</v>
      </c>
      <c r="D3" s="81" t="s">
        <v>6</v>
      </c>
      <c r="E3" s="2" t="s">
        <v>12</v>
      </c>
      <c r="F3" s="17" t="s">
        <v>3</v>
      </c>
      <c r="G3" s="2" t="s">
        <v>11</v>
      </c>
    </row>
    <row r="4" spans="2:8" ht="19.5" customHeight="1">
      <c r="B4" s="81"/>
      <c r="C4" s="8" t="s">
        <v>1</v>
      </c>
      <c r="D4" s="81"/>
      <c r="E4" s="3"/>
      <c r="F4" s="3" t="s">
        <v>5</v>
      </c>
      <c r="G4" s="3"/>
      <c r="H4" s="5"/>
    </row>
    <row r="5" spans="2:8" ht="19.5" customHeight="1">
      <c r="B5" s="7"/>
      <c r="C5" s="8"/>
      <c r="D5" s="7"/>
      <c r="E5" s="3"/>
      <c r="F5" s="4"/>
      <c r="G5" s="3"/>
      <c r="H5" s="5"/>
    </row>
    <row r="6" spans="2:8" ht="19.5" customHeight="1">
      <c r="B6" s="7"/>
      <c r="C6" s="8"/>
      <c r="D6" s="7"/>
      <c r="E6" s="3"/>
      <c r="F6" s="4"/>
      <c r="G6" s="3"/>
      <c r="H6" s="5"/>
    </row>
    <row r="7" spans="2:11" ht="19.5" customHeight="1">
      <c r="B7" s="81" t="s">
        <v>0</v>
      </c>
      <c r="C7" s="9" t="s">
        <v>8</v>
      </c>
      <c r="D7" s="81" t="s">
        <v>6</v>
      </c>
      <c r="E7" s="2" t="s">
        <v>12</v>
      </c>
      <c r="F7" s="17" t="s">
        <v>3</v>
      </c>
      <c r="G7" s="2">
        <v>2</v>
      </c>
      <c r="H7" s="18" t="s">
        <v>4</v>
      </c>
      <c r="I7" s="2" t="s">
        <v>11</v>
      </c>
      <c r="J7" s="17" t="s">
        <v>2</v>
      </c>
      <c r="K7" s="2" t="s">
        <v>16</v>
      </c>
    </row>
    <row r="8" spans="2:9" ht="19.5" customHeight="1">
      <c r="B8" s="81"/>
      <c r="C8" s="8" t="s">
        <v>1</v>
      </c>
      <c r="D8" s="81"/>
      <c r="H8" s="79" t="s">
        <v>13</v>
      </c>
      <c r="I8" s="24">
        <v>2</v>
      </c>
    </row>
    <row r="9" ht="12.75">
      <c r="H9" s="80"/>
    </row>
    <row r="10" ht="19.5" customHeight="1"/>
    <row r="11" ht="19.5" customHeight="1"/>
    <row r="12" spans="2:15" ht="19.5" customHeight="1">
      <c r="B12" s="81" t="s">
        <v>0</v>
      </c>
      <c r="C12" s="9" t="s">
        <v>14</v>
      </c>
      <c r="D12" s="81" t="s">
        <v>6</v>
      </c>
      <c r="E12" s="2" t="s">
        <v>12</v>
      </c>
      <c r="F12" s="17" t="s">
        <v>3</v>
      </c>
      <c r="G12" s="2">
        <v>3</v>
      </c>
      <c r="H12" s="16" t="s">
        <v>4</v>
      </c>
      <c r="I12" s="2" t="s">
        <v>11</v>
      </c>
      <c r="J12" s="17" t="s">
        <v>2</v>
      </c>
      <c r="K12" s="2">
        <v>3</v>
      </c>
      <c r="L12" s="16" t="s">
        <v>4</v>
      </c>
      <c r="M12" s="2" t="s">
        <v>16</v>
      </c>
      <c r="N12" s="17" t="s">
        <v>3</v>
      </c>
      <c r="O12" s="2" t="s">
        <v>21</v>
      </c>
    </row>
    <row r="13" spans="2:12" ht="19.5" customHeight="1">
      <c r="B13" s="81"/>
      <c r="C13" s="8" t="s">
        <v>1</v>
      </c>
      <c r="D13" s="81"/>
      <c r="H13" s="19"/>
      <c r="I13" s="82">
        <v>2</v>
      </c>
      <c r="J13" s="84" t="s">
        <v>4</v>
      </c>
      <c r="K13" s="79" t="s">
        <v>13</v>
      </c>
      <c r="L13" s="24">
        <v>3</v>
      </c>
    </row>
    <row r="14" spans="8:11" ht="12.75" customHeight="1">
      <c r="H14" s="20"/>
      <c r="I14" s="83"/>
      <c r="J14" s="85"/>
      <c r="K14" s="80"/>
    </row>
    <row r="15" ht="19.5" customHeight="1"/>
    <row r="16" ht="19.5" customHeight="1"/>
    <row r="17" spans="2:19" ht="22.5">
      <c r="B17" s="81" t="s">
        <v>0</v>
      </c>
      <c r="C17" s="9" t="s">
        <v>17</v>
      </c>
      <c r="D17" s="81" t="s">
        <v>6</v>
      </c>
      <c r="E17" s="2" t="s">
        <v>12</v>
      </c>
      <c r="F17" s="17" t="s">
        <v>3</v>
      </c>
      <c r="G17" s="2">
        <v>4</v>
      </c>
      <c r="H17" s="16" t="s">
        <v>4</v>
      </c>
      <c r="I17" s="2" t="s">
        <v>11</v>
      </c>
      <c r="J17" s="17" t="s">
        <v>2</v>
      </c>
      <c r="K17" s="2">
        <v>6</v>
      </c>
      <c r="L17" s="16" t="s">
        <v>4</v>
      </c>
      <c r="M17" s="2" t="s">
        <v>16</v>
      </c>
      <c r="N17" s="17" t="s">
        <v>3</v>
      </c>
      <c r="O17" s="2">
        <v>4</v>
      </c>
      <c r="P17" s="16" t="s">
        <v>4</v>
      </c>
      <c r="Q17" s="2" t="s">
        <v>21</v>
      </c>
      <c r="R17" s="17" t="s">
        <v>2</v>
      </c>
      <c r="S17" s="2" t="s">
        <v>27</v>
      </c>
    </row>
    <row r="18" spans="2:12" ht="18" customHeight="1">
      <c r="B18" s="81"/>
      <c r="C18" s="8" t="s">
        <v>1</v>
      </c>
      <c r="D18" s="81"/>
      <c r="H18" s="19"/>
      <c r="I18" s="25"/>
      <c r="J18" s="26"/>
      <c r="K18" s="79" t="s">
        <v>13</v>
      </c>
      <c r="L18" s="24">
        <v>4</v>
      </c>
    </row>
    <row r="19" spans="8:11" ht="18" customHeight="1">
      <c r="H19" s="20"/>
      <c r="I19" s="3"/>
      <c r="J19" s="11"/>
      <c r="K19" s="80"/>
    </row>
  </sheetData>
  <sheetProtection/>
  <mergeCells count="14">
    <mergeCell ref="A1:S1"/>
    <mergeCell ref="B3:B4"/>
    <mergeCell ref="D3:D4"/>
    <mergeCell ref="B7:B8"/>
    <mergeCell ref="D7:D8"/>
    <mergeCell ref="H8:H9"/>
    <mergeCell ref="K13:K14"/>
    <mergeCell ref="B17:B18"/>
    <mergeCell ref="D17:D18"/>
    <mergeCell ref="K18:K19"/>
    <mergeCell ref="B12:B13"/>
    <mergeCell ref="D12:D13"/>
    <mergeCell ref="I13:I14"/>
    <mergeCell ref="J13:J1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"/>
  <sheetViews>
    <sheetView showGridLines="0" zoomScalePageLayoutView="0" workbookViewId="0" topLeftCell="A1">
      <selection activeCell="Q25" sqref="Q25"/>
    </sheetView>
  </sheetViews>
  <sheetFormatPr defaultColWidth="11.421875" defaultRowHeight="12.75"/>
  <cols>
    <col min="1" max="1" width="11.421875" style="10" customWidth="1"/>
    <col min="2" max="2" width="4.28125" style="10" bestFit="1" customWidth="1"/>
    <col min="3" max="3" width="3.8515625" style="10" bestFit="1" customWidth="1"/>
    <col min="4" max="4" width="6.140625" style="10" customWidth="1"/>
    <col min="5" max="5" width="2.8515625" style="10" bestFit="1" customWidth="1"/>
    <col min="6" max="6" width="3.7109375" style="10" bestFit="1" customWidth="1"/>
    <col min="7" max="7" width="2.8515625" style="10" bestFit="1" customWidth="1"/>
    <col min="8" max="8" width="6.57421875" style="10" bestFit="1" customWidth="1"/>
    <col min="9" max="9" width="5.7109375" style="10" customWidth="1"/>
    <col min="10" max="10" width="5.8515625" style="10" bestFit="1" customWidth="1"/>
    <col min="11" max="11" width="3.421875" style="10" bestFit="1" customWidth="1"/>
    <col min="12" max="13" width="7.421875" style="10" bestFit="1" customWidth="1"/>
    <col min="14" max="14" width="5.8515625" style="10" bestFit="1" customWidth="1"/>
    <col min="15" max="15" width="3.421875" style="10" bestFit="1" customWidth="1"/>
    <col min="16" max="16" width="6.28125" style="10" bestFit="1" customWidth="1"/>
    <col min="17" max="17" width="6.57421875" style="10" customWidth="1"/>
    <col min="18" max="18" width="6.28125" style="10" bestFit="1" customWidth="1"/>
    <col min="19" max="19" width="3.421875" style="10" bestFit="1" customWidth="1"/>
    <col min="20" max="20" width="6.28125" style="10" bestFit="1" customWidth="1"/>
    <col min="21" max="21" width="3.8515625" style="10" bestFit="1" customWidth="1"/>
    <col min="22" max="22" width="8.00390625" style="10" customWidth="1"/>
    <col min="23" max="23" width="3.421875" style="10" bestFit="1" customWidth="1"/>
    <col min="24" max="24" width="6.28125" style="10" bestFit="1" customWidth="1"/>
    <col min="25" max="25" width="6.421875" style="10" customWidth="1"/>
    <col min="26" max="26" width="3.7109375" style="10" bestFit="1" customWidth="1"/>
    <col min="27" max="27" width="3.421875" style="10" bestFit="1" customWidth="1"/>
    <col min="28" max="28" width="8.140625" style="10" customWidth="1"/>
    <col min="29" max="16384" width="11.421875" style="10" customWidth="1"/>
  </cols>
  <sheetData>
    <row r="1" spans="1:28" ht="31.5" customHeight="1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7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2:20" ht="19.5" customHeight="1">
      <c r="B3" s="81" t="s">
        <v>0</v>
      </c>
      <c r="C3" s="9" t="s">
        <v>7</v>
      </c>
      <c r="D3" s="81" t="s">
        <v>6</v>
      </c>
      <c r="E3" s="29"/>
      <c r="F3" s="34">
        <v>3</v>
      </c>
      <c r="G3" s="17" t="s">
        <v>4</v>
      </c>
      <c r="H3" s="2" t="s">
        <v>12</v>
      </c>
      <c r="I3" s="17" t="s">
        <v>3</v>
      </c>
      <c r="J3" s="2">
        <v>4</v>
      </c>
      <c r="K3" s="16" t="s">
        <v>4</v>
      </c>
      <c r="L3" s="2" t="s">
        <v>11</v>
      </c>
      <c r="M3" s="17" t="s">
        <v>2</v>
      </c>
      <c r="N3" s="2" t="s">
        <v>16</v>
      </c>
      <c r="O3" s="29"/>
      <c r="P3" s="28"/>
      <c r="Q3" s="27"/>
      <c r="R3" s="28"/>
      <c r="S3" s="29"/>
      <c r="T3" s="28"/>
    </row>
    <row r="4" spans="2:13" ht="19.5" customHeight="1">
      <c r="B4" s="81"/>
      <c r="C4" s="8" t="s">
        <v>1</v>
      </c>
      <c r="D4" s="81"/>
      <c r="E4" s="7"/>
      <c r="F4" s="7"/>
      <c r="G4" s="7"/>
      <c r="J4" s="84">
        <v>2</v>
      </c>
      <c r="K4" s="84" t="s">
        <v>4</v>
      </c>
      <c r="L4" s="79" t="s">
        <v>5</v>
      </c>
      <c r="M4" s="26"/>
    </row>
    <row r="5" spans="2:14" ht="19.5" customHeight="1">
      <c r="B5" s="7"/>
      <c r="C5" s="8"/>
      <c r="D5" s="7"/>
      <c r="E5" s="7"/>
      <c r="F5" s="7"/>
      <c r="G5" s="7"/>
      <c r="J5" s="87"/>
      <c r="K5" s="87"/>
      <c r="L5" s="80"/>
      <c r="M5" s="33"/>
      <c r="N5" s="20"/>
    </row>
    <row r="6" spans="2:14" ht="19.5" customHeight="1">
      <c r="B6" s="7"/>
      <c r="C6" s="8"/>
      <c r="D6" s="7"/>
      <c r="E6" s="7"/>
      <c r="F6" s="7"/>
      <c r="G6" s="7"/>
      <c r="K6" s="20"/>
      <c r="L6" s="3"/>
      <c r="M6" s="11"/>
      <c r="N6" s="15"/>
    </row>
    <row r="7" spans="2:11" ht="19.5" customHeight="1">
      <c r="B7" s="7"/>
      <c r="C7" s="8"/>
      <c r="D7" s="7"/>
      <c r="E7" s="7"/>
      <c r="F7" s="7"/>
      <c r="G7" s="7"/>
      <c r="H7" s="3"/>
      <c r="I7" s="4"/>
      <c r="J7" s="3"/>
      <c r="K7" s="5"/>
    </row>
    <row r="8" spans="2:21" ht="19.5" customHeight="1">
      <c r="B8" s="81" t="s">
        <v>0</v>
      </c>
      <c r="C8" s="9" t="s">
        <v>8</v>
      </c>
      <c r="D8" s="81" t="s">
        <v>6</v>
      </c>
      <c r="E8" s="7"/>
      <c r="F8" s="34">
        <v>2</v>
      </c>
      <c r="G8" s="17" t="s">
        <v>4</v>
      </c>
      <c r="H8" s="2" t="s">
        <v>12</v>
      </c>
      <c r="I8" s="17" t="s">
        <v>3</v>
      </c>
      <c r="J8" s="2">
        <v>5</v>
      </c>
      <c r="K8" s="16" t="s">
        <v>4</v>
      </c>
      <c r="L8" s="2" t="s">
        <v>11</v>
      </c>
      <c r="M8" s="17" t="s">
        <v>2</v>
      </c>
      <c r="N8" s="2">
        <v>4</v>
      </c>
      <c r="O8" s="16" t="s">
        <v>4</v>
      </c>
      <c r="P8" s="2" t="s">
        <v>16</v>
      </c>
      <c r="Q8" s="17" t="s">
        <v>3</v>
      </c>
      <c r="R8" s="2" t="s">
        <v>21</v>
      </c>
      <c r="S8" s="29"/>
      <c r="T8" s="28"/>
      <c r="U8" s="32"/>
    </row>
    <row r="9" spans="2:17" ht="19.5" customHeight="1">
      <c r="B9" s="81"/>
      <c r="C9" s="8" t="s">
        <v>1</v>
      </c>
      <c r="D9" s="81"/>
      <c r="E9" s="7"/>
      <c r="F9" s="7"/>
      <c r="G9" s="7"/>
      <c r="K9" s="19"/>
      <c r="L9" s="19"/>
      <c r="M9" s="79" t="s">
        <v>13</v>
      </c>
      <c r="N9" s="24">
        <v>2</v>
      </c>
      <c r="O9" s="26"/>
      <c r="P9" s="19"/>
      <c r="Q9" s="24"/>
    </row>
    <row r="10" spans="11:16" ht="12.75" customHeight="1">
      <c r="K10" s="20"/>
      <c r="L10" s="20"/>
      <c r="M10" s="80"/>
      <c r="N10" s="33"/>
      <c r="O10" s="33"/>
      <c r="P10" s="20"/>
    </row>
    <row r="11" ht="19.5" customHeight="1"/>
    <row r="12" ht="19.5" customHeight="1"/>
    <row r="13" spans="2:26" ht="19.5" customHeight="1">
      <c r="B13" s="81" t="s">
        <v>0</v>
      </c>
      <c r="C13" s="9" t="s">
        <v>14</v>
      </c>
      <c r="D13" s="81" t="s">
        <v>6</v>
      </c>
      <c r="E13" s="29"/>
      <c r="F13" s="34">
        <v>5</v>
      </c>
      <c r="G13" s="17" t="s">
        <v>4</v>
      </c>
      <c r="H13" s="2" t="s">
        <v>12</v>
      </c>
      <c r="I13" s="17" t="s">
        <v>3</v>
      </c>
      <c r="J13" s="2">
        <v>18</v>
      </c>
      <c r="K13" s="16" t="s">
        <v>4</v>
      </c>
      <c r="L13" s="2" t="s">
        <v>11</v>
      </c>
      <c r="M13" s="17" t="s">
        <v>2</v>
      </c>
      <c r="N13" s="2">
        <v>24</v>
      </c>
      <c r="O13" s="16" t="s">
        <v>4</v>
      </c>
      <c r="P13" s="2" t="s">
        <v>16</v>
      </c>
      <c r="Q13" s="17" t="s">
        <v>3</v>
      </c>
      <c r="R13" s="2">
        <v>14</v>
      </c>
      <c r="S13" s="16" t="s">
        <v>4</v>
      </c>
      <c r="T13" s="2" t="s">
        <v>21</v>
      </c>
      <c r="U13" s="17" t="s">
        <v>2</v>
      </c>
      <c r="V13" s="2">
        <v>3</v>
      </c>
      <c r="W13" s="16" t="s">
        <v>4</v>
      </c>
      <c r="X13" s="2" t="s">
        <v>27</v>
      </c>
      <c r="Y13" s="29"/>
      <c r="Z13" s="28"/>
    </row>
    <row r="14" spans="2:19" ht="19.5" customHeight="1">
      <c r="B14" s="81"/>
      <c r="C14" s="8" t="s">
        <v>1</v>
      </c>
      <c r="D14" s="81"/>
      <c r="E14" s="35"/>
      <c r="F14" s="7"/>
      <c r="G14" s="7"/>
      <c r="K14" s="19"/>
      <c r="L14" s="82">
        <v>2</v>
      </c>
      <c r="M14" s="84" t="s">
        <v>4</v>
      </c>
      <c r="N14" s="79" t="s">
        <v>13</v>
      </c>
      <c r="O14" s="24">
        <v>3</v>
      </c>
      <c r="P14" s="25"/>
      <c r="Q14" s="26"/>
      <c r="R14" s="19"/>
      <c r="S14" s="24"/>
    </row>
    <row r="15" spans="11:18" ht="12.75" customHeight="1">
      <c r="K15" s="20"/>
      <c r="L15" s="83"/>
      <c r="M15" s="85"/>
      <c r="N15" s="80"/>
      <c r="P15" s="3"/>
      <c r="Q15" s="11"/>
      <c r="R15" s="20"/>
    </row>
    <row r="16" ht="19.5" customHeight="1"/>
    <row r="17" ht="19.5" customHeight="1"/>
    <row r="18" spans="2:28" ht="22.5">
      <c r="B18" s="81" t="s">
        <v>0</v>
      </c>
      <c r="C18" s="9" t="s">
        <v>17</v>
      </c>
      <c r="D18" s="81" t="s">
        <v>6</v>
      </c>
      <c r="E18" s="29"/>
      <c r="F18" s="34">
        <v>3</v>
      </c>
      <c r="G18" s="17" t="s">
        <v>4</v>
      </c>
      <c r="H18" s="2" t="s">
        <v>12</v>
      </c>
      <c r="I18" s="17" t="s">
        <v>3</v>
      </c>
      <c r="J18" s="2">
        <v>14</v>
      </c>
      <c r="K18" s="16" t="s">
        <v>4</v>
      </c>
      <c r="L18" s="2" t="s">
        <v>11</v>
      </c>
      <c r="M18" s="17" t="s">
        <v>2</v>
      </c>
      <c r="N18" s="2">
        <v>26</v>
      </c>
      <c r="O18" s="16" t="s">
        <v>4</v>
      </c>
      <c r="P18" s="2" t="s">
        <v>16</v>
      </c>
      <c r="Q18" s="17" t="s">
        <v>3</v>
      </c>
      <c r="R18" s="2">
        <v>24</v>
      </c>
      <c r="S18" s="16" t="s">
        <v>4</v>
      </c>
      <c r="T18" s="2" t="s">
        <v>21</v>
      </c>
      <c r="U18" s="17" t="s">
        <v>2</v>
      </c>
      <c r="V18" s="2">
        <v>11</v>
      </c>
      <c r="W18" s="16" t="s">
        <v>4</v>
      </c>
      <c r="X18" s="2" t="s">
        <v>27</v>
      </c>
      <c r="Y18" s="17" t="s">
        <v>3</v>
      </c>
      <c r="Z18" s="2">
        <v>2</v>
      </c>
      <c r="AA18" s="16" t="s">
        <v>4</v>
      </c>
      <c r="AB18" s="2" t="s">
        <v>29</v>
      </c>
    </row>
    <row r="19" spans="2:21" ht="18" customHeight="1">
      <c r="B19" s="81"/>
      <c r="C19" s="8" t="s">
        <v>1</v>
      </c>
      <c r="D19" s="81"/>
      <c r="E19" s="35"/>
      <c r="F19" s="7"/>
      <c r="G19" s="7"/>
      <c r="K19" s="19"/>
      <c r="L19" s="25"/>
      <c r="M19" s="26"/>
      <c r="N19" s="19"/>
      <c r="O19" s="24"/>
      <c r="P19" s="79" t="s">
        <v>13</v>
      </c>
      <c r="Q19" s="24">
        <v>4</v>
      </c>
      <c r="R19" s="25"/>
      <c r="S19" s="26"/>
      <c r="T19" s="19"/>
      <c r="U19" s="24"/>
    </row>
    <row r="20" spans="11:20" ht="18" customHeight="1">
      <c r="K20" s="20"/>
      <c r="L20" s="3"/>
      <c r="M20" s="11"/>
      <c r="N20" s="20"/>
      <c r="P20" s="80"/>
      <c r="R20" s="3"/>
      <c r="S20" s="11"/>
      <c r="T20" s="20"/>
    </row>
  </sheetData>
  <sheetProtection/>
  <mergeCells count="17">
    <mergeCell ref="N14:N15"/>
    <mergeCell ref="A1:AB1"/>
    <mergeCell ref="B3:B4"/>
    <mergeCell ref="D3:D4"/>
    <mergeCell ref="J4:J5"/>
    <mergeCell ref="K4:K5"/>
    <mergeCell ref="L4:L5"/>
    <mergeCell ref="B18:B19"/>
    <mergeCell ref="D18:D19"/>
    <mergeCell ref="P19:P20"/>
    <mergeCell ref="B8:B9"/>
    <mergeCell ref="D8:D9"/>
    <mergeCell ref="M9:M10"/>
    <mergeCell ref="B13:B14"/>
    <mergeCell ref="D13:D14"/>
    <mergeCell ref="L14:L15"/>
    <mergeCell ref="M14:M1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showGridLines="0" zoomScalePageLayoutView="0" workbookViewId="0" topLeftCell="A1">
      <selection activeCell="I23" sqref="I23"/>
    </sheetView>
  </sheetViews>
  <sheetFormatPr defaultColWidth="11.421875" defaultRowHeight="12.75"/>
  <cols>
    <col min="1" max="1" width="11.421875" style="10" customWidth="1"/>
    <col min="2" max="2" width="4.28125" style="10" bestFit="1" customWidth="1"/>
    <col min="3" max="3" width="3.8515625" style="10" bestFit="1" customWidth="1"/>
    <col min="4" max="4" width="6.140625" style="10" customWidth="1"/>
    <col min="5" max="5" width="6.57421875" style="10" bestFit="1" customWidth="1"/>
    <col min="6" max="6" width="5.7109375" style="10" customWidth="1"/>
    <col min="7" max="7" width="6.28125" style="10" bestFit="1" customWidth="1"/>
    <col min="8" max="8" width="7.421875" style="10" bestFit="1" customWidth="1"/>
    <col min="9" max="9" width="6.57421875" style="10" customWidth="1"/>
    <col min="10" max="10" width="5.7109375" style="10" customWidth="1"/>
    <col min="11" max="11" width="6.28125" style="10" bestFit="1" customWidth="1"/>
    <col min="12" max="12" width="3.421875" style="10" bestFit="1" customWidth="1"/>
    <col min="13" max="13" width="6.28125" style="10" bestFit="1" customWidth="1"/>
    <col min="14" max="14" width="5.7109375" style="10" customWidth="1"/>
    <col min="15" max="15" width="6.28125" style="10" bestFit="1" customWidth="1"/>
    <col min="16" max="16" width="3.421875" style="10" bestFit="1" customWidth="1"/>
    <col min="17" max="17" width="6.28125" style="10" bestFit="1" customWidth="1"/>
    <col min="18" max="18" width="3.8515625" style="10" bestFit="1" customWidth="1"/>
    <col min="19" max="19" width="6.28125" style="10" bestFit="1" customWidth="1"/>
    <col min="20" max="16384" width="11.421875" style="10" customWidth="1"/>
  </cols>
  <sheetData>
    <row r="1" spans="1:24" ht="31.5" customHeight="1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31"/>
      <c r="U1" s="31"/>
      <c r="V1" s="31"/>
      <c r="W1" s="31"/>
      <c r="X1" s="31"/>
    </row>
    <row r="2" spans="1:24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7" ht="19.5" customHeight="1">
      <c r="B3" s="81" t="s">
        <v>0</v>
      </c>
      <c r="C3" s="9" t="s">
        <v>7</v>
      </c>
      <c r="D3" s="81" t="s">
        <v>6</v>
      </c>
      <c r="E3" s="2" t="s">
        <v>10</v>
      </c>
      <c r="F3" s="17" t="s">
        <v>3</v>
      </c>
      <c r="G3" s="2" t="s">
        <v>11</v>
      </c>
    </row>
    <row r="4" spans="2:8" ht="19.5" customHeight="1">
      <c r="B4" s="81"/>
      <c r="C4" s="8" t="s">
        <v>1</v>
      </c>
      <c r="D4" s="81"/>
      <c r="E4" s="3">
        <v>2</v>
      </c>
      <c r="F4" s="4" t="s">
        <v>4</v>
      </c>
      <c r="G4" s="3" t="s">
        <v>5</v>
      </c>
      <c r="H4" s="5"/>
    </row>
    <row r="5" spans="2:8" ht="19.5" customHeight="1">
      <c r="B5" s="7"/>
      <c r="C5" s="8"/>
      <c r="D5" s="7"/>
      <c r="E5" s="3"/>
      <c r="F5" s="4"/>
      <c r="G5" s="3"/>
      <c r="H5" s="5"/>
    </row>
    <row r="6" spans="2:8" ht="19.5" customHeight="1">
      <c r="B6" s="7"/>
      <c r="C6" s="8"/>
      <c r="D6" s="7"/>
      <c r="E6" s="3"/>
      <c r="F6" s="4"/>
      <c r="G6" s="3"/>
      <c r="H6" s="5"/>
    </row>
    <row r="7" spans="2:11" ht="19.5" customHeight="1">
      <c r="B7" s="81" t="s">
        <v>0</v>
      </c>
      <c r="C7" s="9" t="s">
        <v>8</v>
      </c>
      <c r="D7" s="81" t="s">
        <v>6</v>
      </c>
      <c r="E7" s="2" t="s">
        <v>10</v>
      </c>
      <c r="F7" s="17" t="s">
        <v>3</v>
      </c>
      <c r="G7" s="2">
        <v>2</v>
      </c>
      <c r="H7" s="18" t="s">
        <v>4</v>
      </c>
      <c r="I7" s="2" t="s">
        <v>12</v>
      </c>
      <c r="J7" s="17" t="s">
        <v>2</v>
      </c>
      <c r="K7" s="2" t="s">
        <v>11</v>
      </c>
    </row>
    <row r="8" spans="2:9" ht="19.5" customHeight="1">
      <c r="B8" s="81"/>
      <c r="C8" s="8" t="s">
        <v>1</v>
      </c>
      <c r="D8" s="81"/>
      <c r="H8" s="79" t="s">
        <v>13</v>
      </c>
      <c r="I8" s="24">
        <v>2</v>
      </c>
    </row>
    <row r="9" ht="12.75">
      <c r="H9" s="80"/>
    </row>
    <row r="10" ht="19.5" customHeight="1"/>
    <row r="11" ht="19.5" customHeight="1"/>
    <row r="12" spans="2:15" ht="19.5" customHeight="1">
      <c r="B12" s="81" t="s">
        <v>0</v>
      </c>
      <c r="C12" s="9" t="s">
        <v>14</v>
      </c>
      <c r="D12" s="81" t="s">
        <v>6</v>
      </c>
      <c r="E12" s="2" t="s">
        <v>15</v>
      </c>
      <c r="F12" s="17" t="s">
        <v>3</v>
      </c>
      <c r="G12" s="2">
        <v>2</v>
      </c>
      <c r="H12" s="16" t="s">
        <v>4</v>
      </c>
      <c r="I12" s="2" t="s">
        <v>10</v>
      </c>
      <c r="J12" s="17" t="s">
        <v>2</v>
      </c>
      <c r="K12" s="2">
        <v>2</v>
      </c>
      <c r="L12" s="16" t="s">
        <v>4</v>
      </c>
      <c r="M12" s="2" t="s">
        <v>11</v>
      </c>
      <c r="N12" s="17" t="s">
        <v>3</v>
      </c>
      <c r="O12" s="2" t="s">
        <v>16</v>
      </c>
    </row>
    <row r="13" spans="2:12" ht="19.5" customHeight="1">
      <c r="B13" s="81"/>
      <c r="C13" s="8" t="s">
        <v>1</v>
      </c>
      <c r="D13" s="81"/>
      <c r="H13" s="19"/>
      <c r="I13" s="82">
        <v>2</v>
      </c>
      <c r="J13" s="84" t="s">
        <v>4</v>
      </c>
      <c r="K13" s="79" t="s">
        <v>13</v>
      </c>
      <c r="L13" s="24">
        <v>3</v>
      </c>
    </row>
    <row r="14" spans="8:11" ht="12.75" customHeight="1">
      <c r="H14" s="20"/>
      <c r="I14" s="83"/>
      <c r="J14" s="85"/>
      <c r="K14" s="80"/>
    </row>
    <row r="15" ht="19.5" customHeight="1"/>
    <row r="16" ht="19.5" customHeight="1"/>
    <row r="17" spans="2:19" ht="22.5">
      <c r="B17" s="81" t="s">
        <v>0</v>
      </c>
      <c r="C17" s="9" t="s">
        <v>17</v>
      </c>
      <c r="D17" s="81" t="s">
        <v>6</v>
      </c>
      <c r="E17" s="2" t="s">
        <v>15</v>
      </c>
      <c r="F17" s="17" t="s">
        <v>3</v>
      </c>
      <c r="G17" s="2">
        <v>4</v>
      </c>
      <c r="H17" s="16" t="s">
        <v>4</v>
      </c>
      <c r="I17" s="2" t="s">
        <v>10</v>
      </c>
      <c r="J17" s="17" t="s">
        <v>2</v>
      </c>
      <c r="K17" s="2">
        <v>6</v>
      </c>
      <c r="L17" s="16" t="s">
        <v>4</v>
      </c>
      <c r="M17" s="2" t="s">
        <v>12</v>
      </c>
      <c r="N17" s="17" t="s">
        <v>3</v>
      </c>
      <c r="O17" s="2">
        <v>4</v>
      </c>
      <c r="P17" s="16" t="s">
        <v>4</v>
      </c>
      <c r="Q17" s="2" t="s">
        <v>11</v>
      </c>
      <c r="R17" s="17" t="s">
        <v>2</v>
      </c>
      <c r="S17" s="2" t="s">
        <v>16</v>
      </c>
    </row>
    <row r="18" spans="2:12" ht="18" customHeight="1">
      <c r="B18" s="81"/>
      <c r="C18" s="8" t="s">
        <v>1</v>
      </c>
      <c r="D18" s="81"/>
      <c r="H18" s="19"/>
      <c r="I18" s="25"/>
      <c r="J18" s="26"/>
      <c r="K18" s="79" t="s">
        <v>13</v>
      </c>
      <c r="L18" s="24">
        <v>4</v>
      </c>
    </row>
    <row r="19" spans="8:11" ht="18" customHeight="1">
      <c r="H19" s="20"/>
      <c r="I19" s="3"/>
      <c r="J19" s="11"/>
      <c r="K19" s="80"/>
    </row>
  </sheetData>
  <sheetProtection/>
  <mergeCells count="14">
    <mergeCell ref="A1:S1"/>
    <mergeCell ref="D3:D4"/>
    <mergeCell ref="B3:B4"/>
    <mergeCell ref="B7:B8"/>
    <mergeCell ref="D7:D8"/>
    <mergeCell ref="K13:K14"/>
    <mergeCell ref="J13:J14"/>
    <mergeCell ref="I13:I14"/>
    <mergeCell ref="B17:B18"/>
    <mergeCell ref="D17:D18"/>
    <mergeCell ref="K18:K19"/>
    <mergeCell ref="H8:H9"/>
    <mergeCell ref="B12:B13"/>
    <mergeCell ref="D12:D13"/>
  </mergeCells>
  <printOptions/>
  <pageMargins left="0.75" right="0.75" top="1" bottom="1" header="0" footer="0"/>
  <pageSetup orientation="portrait" r:id="rId1"/>
  <ignoredErrors>
    <ignoredError sqref="C3 C7 C12 C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B20"/>
  <sheetViews>
    <sheetView showGridLines="0" zoomScalePageLayoutView="0" workbookViewId="0" topLeftCell="A1">
      <selection activeCell="O14" sqref="O14:O15"/>
    </sheetView>
  </sheetViews>
  <sheetFormatPr defaultColWidth="11.421875" defaultRowHeight="12.75"/>
  <cols>
    <col min="1" max="1" width="11.421875" style="10" customWidth="1"/>
    <col min="2" max="2" width="4.28125" style="10" bestFit="1" customWidth="1"/>
    <col min="3" max="3" width="3.8515625" style="10" bestFit="1" customWidth="1"/>
    <col min="4" max="4" width="6.140625" style="10" customWidth="1"/>
    <col min="5" max="5" width="2.8515625" style="10" bestFit="1" customWidth="1"/>
    <col min="6" max="6" width="6.57421875" style="10" bestFit="1" customWidth="1"/>
    <col min="7" max="7" width="5.7109375" style="10" customWidth="1"/>
    <col min="8" max="8" width="5.8515625" style="10" bestFit="1" customWidth="1"/>
    <col min="9" max="9" width="3.421875" style="10" bestFit="1" customWidth="1"/>
    <col min="10" max="10" width="7.421875" style="10" bestFit="1" customWidth="1"/>
    <col min="11" max="11" width="5.7109375" style="10" customWidth="1"/>
    <col min="12" max="12" width="7.421875" style="10" bestFit="1" customWidth="1"/>
    <col min="13" max="13" width="3.421875" style="10" bestFit="1" customWidth="1"/>
    <col min="14" max="14" width="6.28125" style="10" bestFit="1" customWidth="1"/>
    <col min="15" max="15" width="6.57421875" style="10" customWidth="1"/>
    <col min="16" max="16" width="6.28125" style="10" bestFit="1" customWidth="1"/>
    <col min="17" max="17" width="3.421875" style="10" bestFit="1" customWidth="1"/>
    <col min="18" max="18" width="6.28125" style="10" bestFit="1" customWidth="1"/>
    <col min="19" max="19" width="3.8515625" style="10" bestFit="1" customWidth="1"/>
    <col min="20" max="20" width="6.28125" style="10" bestFit="1" customWidth="1"/>
    <col min="21" max="21" width="3.421875" style="10" bestFit="1" customWidth="1"/>
    <col min="22" max="22" width="6.28125" style="10" bestFit="1" customWidth="1"/>
    <col min="23" max="23" width="6.421875" style="10" customWidth="1"/>
    <col min="24" max="24" width="6.28125" style="10" bestFit="1" customWidth="1"/>
    <col min="25" max="25" width="3.421875" style="10" bestFit="1" customWidth="1"/>
    <col min="26" max="26" width="6.28125" style="10" bestFit="1" customWidth="1"/>
    <col min="27" max="27" width="5.7109375" style="10" customWidth="1"/>
    <col min="28" max="28" width="6.28125" style="10" bestFit="1" customWidth="1"/>
    <col min="29" max="16384" width="11.421875" style="10" customWidth="1"/>
  </cols>
  <sheetData>
    <row r="1" spans="1:28" ht="31.5" customHeight="1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5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0" ht="19.5" customHeight="1">
      <c r="B3" s="81" t="s">
        <v>0</v>
      </c>
      <c r="C3" s="9" t="s">
        <v>7</v>
      </c>
      <c r="D3" s="81" t="s">
        <v>6</v>
      </c>
      <c r="E3" s="17" t="s">
        <v>3</v>
      </c>
      <c r="F3" s="2" t="s">
        <v>15</v>
      </c>
      <c r="G3" s="17" t="s">
        <v>2</v>
      </c>
      <c r="H3" s="2">
        <v>8</v>
      </c>
      <c r="I3" s="16" t="s">
        <v>4</v>
      </c>
      <c r="J3" s="2" t="s">
        <v>10</v>
      </c>
      <c r="K3" s="17" t="s">
        <v>3</v>
      </c>
      <c r="L3" s="2">
        <v>8</v>
      </c>
      <c r="M3" s="16" t="s">
        <v>4</v>
      </c>
      <c r="N3" s="2" t="s">
        <v>11</v>
      </c>
      <c r="O3" s="17" t="s">
        <v>2</v>
      </c>
      <c r="P3" s="2" t="s">
        <v>16</v>
      </c>
      <c r="Q3" s="27"/>
      <c r="R3" s="28"/>
      <c r="S3" s="29"/>
      <c r="T3" s="28"/>
    </row>
    <row r="4" spans="2:13" ht="19.5" customHeight="1">
      <c r="B4" s="81"/>
      <c r="C4" s="8" t="s">
        <v>1</v>
      </c>
      <c r="D4" s="81"/>
      <c r="E4" s="7"/>
      <c r="I4" s="19"/>
      <c r="J4" s="84">
        <v>12</v>
      </c>
      <c r="K4" s="84" t="s">
        <v>4</v>
      </c>
      <c r="L4" s="79" t="s">
        <v>5</v>
      </c>
      <c r="M4" s="24"/>
    </row>
    <row r="5" spans="2:12" ht="19.5" customHeight="1">
      <c r="B5" s="7"/>
      <c r="C5" s="8"/>
      <c r="D5" s="7"/>
      <c r="E5" s="7"/>
      <c r="I5" s="20"/>
      <c r="J5" s="87"/>
      <c r="K5" s="87"/>
      <c r="L5" s="80"/>
    </row>
    <row r="6" spans="2:12" ht="19.5" customHeight="1">
      <c r="B6" s="7"/>
      <c r="C6" s="8"/>
      <c r="D6" s="7"/>
      <c r="E6" s="7"/>
      <c r="I6" s="20"/>
      <c r="J6" s="3"/>
      <c r="K6" s="11"/>
      <c r="L6" s="15"/>
    </row>
    <row r="7" spans="2:9" ht="19.5" customHeight="1">
      <c r="B7" s="7"/>
      <c r="C7" s="8"/>
      <c r="D7" s="7"/>
      <c r="E7" s="7"/>
      <c r="F7" s="3"/>
      <c r="G7" s="4"/>
      <c r="H7" s="3"/>
      <c r="I7" s="5"/>
    </row>
    <row r="8" spans="2:20" ht="19.5" customHeight="1">
      <c r="B8" s="81" t="s">
        <v>0</v>
      </c>
      <c r="C8" s="9" t="s">
        <v>8</v>
      </c>
      <c r="D8" s="81" t="s">
        <v>6</v>
      </c>
      <c r="E8" s="17" t="s">
        <v>3</v>
      </c>
      <c r="F8" s="2" t="s">
        <v>15</v>
      </c>
      <c r="G8" s="17" t="s">
        <v>2</v>
      </c>
      <c r="H8" s="2">
        <v>16</v>
      </c>
      <c r="I8" s="16" t="s">
        <v>4</v>
      </c>
      <c r="J8" s="2" t="s">
        <v>10</v>
      </c>
      <c r="K8" s="17" t="s">
        <v>3</v>
      </c>
      <c r="L8" s="2">
        <v>30</v>
      </c>
      <c r="M8" s="16" t="s">
        <v>4</v>
      </c>
      <c r="N8" s="2" t="s">
        <v>12</v>
      </c>
      <c r="O8" s="17" t="s">
        <v>2</v>
      </c>
      <c r="P8" s="2">
        <v>16</v>
      </c>
      <c r="Q8" s="16" t="s">
        <v>4</v>
      </c>
      <c r="R8" s="2" t="s">
        <v>11</v>
      </c>
      <c r="S8" s="17" t="s">
        <v>3</v>
      </c>
      <c r="T8" s="2" t="s">
        <v>16</v>
      </c>
    </row>
    <row r="9" spans="2:15" ht="19.5" customHeight="1">
      <c r="B9" s="81"/>
      <c r="C9" s="8" t="s">
        <v>1</v>
      </c>
      <c r="D9" s="81"/>
      <c r="E9" s="7"/>
      <c r="I9" s="19"/>
      <c r="J9" s="19"/>
      <c r="K9" s="24"/>
      <c r="L9" s="84">
        <v>12</v>
      </c>
      <c r="M9" s="84" t="s">
        <v>4</v>
      </c>
      <c r="N9" s="79" t="s">
        <v>13</v>
      </c>
      <c r="O9" s="24">
        <v>2</v>
      </c>
    </row>
    <row r="10" spans="9:14" ht="12.75" customHeight="1">
      <c r="I10" s="20"/>
      <c r="J10" s="20"/>
      <c r="L10" s="87"/>
      <c r="M10" s="87"/>
      <c r="N10" s="80"/>
    </row>
    <row r="11" ht="19.5" customHeight="1"/>
    <row r="12" ht="19.5" customHeight="1"/>
    <row r="13" spans="2:24" ht="19.5" customHeight="1">
      <c r="B13" s="81" t="s">
        <v>0</v>
      </c>
      <c r="C13" s="9" t="s">
        <v>14</v>
      </c>
      <c r="D13" s="81" t="s">
        <v>6</v>
      </c>
      <c r="E13" s="17" t="s">
        <v>3</v>
      </c>
      <c r="F13" s="2" t="s">
        <v>20</v>
      </c>
      <c r="G13" s="17" t="s">
        <v>2</v>
      </c>
      <c r="H13" s="2">
        <v>8</v>
      </c>
      <c r="I13" s="16" t="s">
        <v>4</v>
      </c>
      <c r="J13" s="2" t="s">
        <v>15</v>
      </c>
      <c r="K13" s="17" t="s">
        <v>3</v>
      </c>
      <c r="L13" s="2">
        <v>13</v>
      </c>
      <c r="M13" s="16" t="s">
        <v>4</v>
      </c>
      <c r="N13" s="2" t="s">
        <v>10</v>
      </c>
      <c r="O13" s="17" t="s">
        <v>2</v>
      </c>
      <c r="P13" s="2">
        <v>13</v>
      </c>
      <c r="Q13" s="16" t="s">
        <v>4</v>
      </c>
      <c r="R13" s="2" t="s">
        <v>11</v>
      </c>
      <c r="S13" s="17" t="s">
        <v>3</v>
      </c>
      <c r="T13" s="2">
        <v>8</v>
      </c>
      <c r="U13" s="16" t="s">
        <v>4</v>
      </c>
      <c r="V13" s="2" t="s">
        <v>16</v>
      </c>
      <c r="W13" s="17" t="s">
        <v>2</v>
      </c>
      <c r="X13" s="2" t="s">
        <v>21</v>
      </c>
    </row>
    <row r="14" spans="2:17" ht="19.5" customHeight="1">
      <c r="B14" s="81"/>
      <c r="C14" s="8" t="s">
        <v>1</v>
      </c>
      <c r="D14" s="81"/>
      <c r="E14" s="7"/>
      <c r="I14" s="19"/>
      <c r="J14" s="25"/>
      <c r="K14" s="26"/>
      <c r="L14" s="19"/>
      <c r="M14" s="24"/>
      <c r="N14" s="82">
        <v>8</v>
      </c>
      <c r="O14" s="84" t="s">
        <v>4</v>
      </c>
      <c r="P14" s="79" t="s">
        <v>13</v>
      </c>
      <c r="Q14" s="24">
        <v>3</v>
      </c>
    </row>
    <row r="15" spans="9:16" ht="12.75" customHeight="1">
      <c r="I15" s="20"/>
      <c r="J15" s="3"/>
      <c r="K15" s="11"/>
      <c r="L15" s="20"/>
      <c r="N15" s="83"/>
      <c r="O15" s="85"/>
      <c r="P15" s="80"/>
    </row>
    <row r="16" ht="19.5" customHeight="1"/>
    <row r="17" ht="19.5" customHeight="1"/>
    <row r="18" spans="2:28" ht="22.5">
      <c r="B18" s="81" t="s">
        <v>0</v>
      </c>
      <c r="C18" s="9" t="s">
        <v>17</v>
      </c>
      <c r="D18" s="81" t="s">
        <v>6</v>
      </c>
      <c r="E18" s="17" t="s">
        <v>3</v>
      </c>
      <c r="F18" s="2" t="s">
        <v>20</v>
      </c>
      <c r="G18" s="17" t="s">
        <v>2</v>
      </c>
      <c r="H18" s="2">
        <v>12</v>
      </c>
      <c r="I18" s="16" t="s">
        <v>4</v>
      </c>
      <c r="J18" s="2" t="s">
        <v>15</v>
      </c>
      <c r="K18" s="17" t="s">
        <v>3</v>
      </c>
      <c r="L18" s="2">
        <v>39</v>
      </c>
      <c r="M18" s="16" t="s">
        <v>4</v>
      </c>
      <c r="N18" s="2" t="s">
        <v>10</v>
      </c>
      <c r="O18" s="17" t="s">
        <v>2</v>
      </c>
      <c r="P18" s="2">
        <v>56</v>
      </c>
      <c r="Q18" s="16" t="s">
        <v>4</v>
      </c>
      <c r="R18" s="2" t="s">
        <v>12</v>
      </c>
      <c r="S18" s="17" t="s">
        <v>3</v>
      </c>
      <c r="T18" s="2">
        <v>39</v>
      </c>
      <c r="U18" s="16" t="s">
        <v>4</v>
      </c>
      <c r="V18" s="2" t="s">
        <v>11</v>
      </c>
      <c r="W18" s="17" t="s">
        <v>2</v>
      </c>
      <c r="X18" s="2">
        <v>12</v>
      </c>
      <c r="Y18" s="16" t="s">
        <v>4</v>
      </c>
      <c r="Z18" s="2" t="s">
        <v>16</v>
      </c>
      <c r="AA18" s="17" t="s">
        <v>3</v>
      </c>
      <c r="AB18" s="2" t="s">
        <v>21</v>
      </c>
    </row>
    <row r="19" spans="2:19" ht="18" customHeight="1">
      <c r="B19" s="81"/>
      <c r="C19" s="8" t="s">
        <v>1</v>
      </c>
      <c r="D19" s="81"/>
      <c r="E19" s="7"/>
      <c r="I19" s="19"/>
      <c r="J19" s="25"/>
      <c r="K19" s="26"/>
      <c r="L19" s="19"/>
      <c r="M19" s="24"/>
      <c r="P19" s="82">
        <v>6</v>
      </c>
      <c r="Q19" s="84" t="s">
        <v>4</v>
      </c>
      <c r="R19" s="79" t="s">
        <v>13</v>
      </c>
      <c r="S19" s="24">
        <v>4</v>
      </c>
    </row>
    <row r="20" spans="9:18" ht="18" customHeight="1">
      <c r="I20" s="20"/>
      <c r="J20" s="3"/>
      <c r="K20" s="11"/>
      <c r="L20" s="20"/>
      <c r="P20" s="83"/>
      <c r="Q20" s="85"/>
      <c r="R20" s="80"/>
    </row>
  </sheetData>
  <sheetProtection/>
  <mergeCells count="21">
    <mergeCell ref="D18:D19"/>
    <mergeCell ref="N9:N10"/>
    <mergeCell ref="M9:M10"/>
    <mergeCell ref="L9:L10"/>
    <mergeCell ref="D13:D14"/>
    <mergeCell ref="D3:D4"/>
    <mergeCell ref="B8:B9"/>
    <mergeCell ref="D8:D9"/>
    <mergeCell ref="L4:L5"/>
    <mergeCell ref="A1:AB1"/>
    <mergeCell ref="K4:K5"/>
    <mergeCell ref="R19:R20"/>
    <mergeCell ref="Q19:Q20"/>
    <mergeCell ref="P19:P20"/>
    <mergeCell ref="B13:B14"/>
    <mergeCell ref="J4:J5"/>
    <mergeCell ref="P14:P15"/>
    <mergeCell ref="O14:O15"/>
    <mergeCell ref="N14:N15"/>
    <mergeCell ref="B18:B19"/>
    <mergeCell ref="B3:B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4"/>
  <sheetViews>
    <sheetView showGridLines="0" zoomScalePageLayoutView="0" workbookViewId="0" topLeftCell="A22">
      <selection activeCell="N43" sqref="N43:P44"/>
    </sheetView>
  </sheetViews>
  <sheetFormatPr defaultColWidth="11.421875" defaultRowHeight="12.75"/>
  <cols>
    <col min="1" max="1" width="14.00390625" style="1" customWidth="1"/>
    <col min="2" max="2" width="11.421875" style="1" customWidth="1"/>
    <col min="3" max="3" width="2.8515625" style="1" bestFit="1" customWidth="1"/>
    <col min="4" max="4" width="8.00390625" style="1" bestFit="1" customWidth="1"/>
    <col min="5" max="5" width="4.140625" style="1" bestFit="1" customWidth="1"/>
    <col min="6" max="6" width="2.00390625" style="1" bestFit="1" customWidth="1"/>
    <col min="7" max="7" width="9.00390625" style="1" customWidth="1"/>
    <col min="8" max="8" width="10.140625" style="1" bestFit="1" customWidth="1"/>
    <col min="9" max="9" width="8.140625" style="1" bestFit="1" customWidth="1"/>
    <col min="10" max="10" width="2.00390625" style="1" bestFit="1" customWidth="1"/>
    <col min="11" max="11" width="7.140625" style="1" customWidth="1"/>
    <col min="12" max="12" width="8.00390625" style="1" bestFit="1" customWidth="1"/>
    <col min="13" max="13" width="4.140625" style="1" bestFit="1" customWidth="1"/>
    <col min="14" max="14" width="6.57421875" style="1" bestFit="1" customWidth="1"/>
    <col min="15" max="15" width="9.7109375" style="1" customWidth="1"/>
    <col min="16" max="16" width="10.140625" style="1" bestFit="1" customWidth="1"/>
    <col min="17" max="17" width="4.140625" style="1" bestFit="1" customWidth="1"/>
    <col min="18" max="18" width="9.140625" style="1" bestFit="1" customWidth="1"/>
    <col min="19" max="19" width="9.57421875" style="1" bestFit="1" customWidth="1"/>
    <col min="20" max="20" width="8.57421875" style="1" bestFit="1" customWidth="1"/>
    <col min="21" max="21" width="6.140625" style="1" bestFit="1" customWidth="1"/>
    <col min="22" max="22" width="9.57421875" style="1" bestFit="1" customWidth="1"/>
    <col min="23" max="23" width="8.57421875" style="1" bestFit="1" customWidth="1"/>
    <col min="24" max="24" width="10.57421875" style="1" customWidth="1"/>
    <col min="25" max="16384" width="11.421875" style="1" customWidth="1"/>
  </cols>
  <sheetData>
    <row r="1" spans="1:11" ht="7.5" customHeight="1">
      <c r="A1" s="99" t="s">
        <v>53</v>
      </c>
      <c r="B1" s="99" t="s">
        <v>6</v>
      </c>
      <c r="C1" s="94">
        <v>-1.3077</v>
      </c>
      <c r="D1" s="94"/>
      <c r="E1" s="94"/>
      <c r="F1" s="94"/>
      <c r="G1" s="94"/>
      <c r="H1" s="100" t="s">
        <v>54</v>
      </c>
      <c r="I1" s="101"/>
      <c r="J1" s="101"/>
      <c r="K1" s="101"/>
    </row>
    <row r="2" spans="1:11" ht="7.5" customHeight="1">
      <c r="A2" s="99"/>
      <c r="B2" s="99"/>
      <c r="C2" s="94"/>
      <c r="D2" s="94"/>
      <c r="E2" s="94"/>
      <c r="F2" s="94"/>
      <c r="G2" s="94"/>
      <c r="H2" s="101"/>
      <c r="I2" s="101"/>
      <c r="J2" s="101"/>
      <c r="K2" s="101"/>
    </row>
    <row r="3" spans="1:11" ht="7.5" customHeight="1">
      <c r="A3" s="99"/>
      <c r="B3" s="99"/>
      <c r="C3" s="94"/>
      <c r="D3" s="94"/>
      <c r="E3" s="94"/>
      <c r="F3" s="94"/>
      <c r="G3" s="94"/>
      <c r="H3" s="101"/>
      <c r="I3" s="101"/>
      <c r="J3" s="101"/>
      <c r="K3" s="101"/>
    </row>
    <row r="4" spans="1:11" ht="7.5" customHeight="1">
      <c r="A4" s="99"/>
      <c r="B4" s="99"/>
      <c r="C4" s="94"/>
      <c r="D4" s="94"/>
      <c r="E4" s="94"/>
      <c r="F4" s="94"/>
      <c r="G4" s="94"/>
      <c r="H4" s="101"/>
      <c r="I4" s="101"/>
      <c r="J4" s="101"/>
      <c r="K4" s="101"/>
    </row>
    <row r="5" spans="1:24" ht="7.5" customHeight="1">
      <c r="A5" s="95" t="s">
        <v>36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4" ht="7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</row>
    <row r="7" spans="1:24" ht="12.75">
      <c r="A7" s="41" t="s">
        <v>39</v>
      </c>
      <c r="B7" s="93" t="s">
        <v>40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</row>
    <row r="8" spans="1:24" ht="22.5">
      <c r="A8" s="22">
        <v>0.5</v>
      </c>
      <c r="B8" s="92" t="s">
        <v>38</v>
      </c>
      <c r="C8" s="92"/>
      <c r="D8" s="39">
        <v>0.7</v>
      </c>
      <c r="G8" s="75">
        <f>(-0.1*D8*D8*D8*D8)-(0.15*D8*D8*D8)-(0.5*D8*D8)-(0.25*D8)+1.2</f>
        <v>0.7045399999999999</v>
      </c>
      <c r="H8" s="40" t="s">
        <v>12</v>
      </c>
      <c r="K8" s="81" t="s">
        <v>0</v>
      </c>
      <c r="L8" s="54" t="s">
        <v>7</v>
      </c>
      <c r="M8" s="81" t="s">
        <v>6</v>
      </c>
      <c r="N8" s="2" t="s">
        <v>10</v>
      </c>
      <c r="O8" s="17" t="s">
        <v>3</v>
      </c>
      <c r="P8" s="2" t="s">
        <v>12</v>
      </c>
      <c r="Q8" s="81" t="s">
        <v>6</v>
      </c>
      <c r="R8" s="76">
        <f>G9</f>
        <v>-0.28656000000000015</v>
      </c>
      <c r="S8" s="69" t="s">
        <v>3</v>
      </c>
      <c r="T8" s="76">
        <f>G8</f>
        <v>0.7045399999999999</v>
      </c>
      <c r="U8" s="98" t="s">
        <v>6</v>
      </c>
      <c r="V8" s="76">
        <f>R8-T8</f>
        <v>-0.9911000000000001</v>
      </c>
      <c r="W8" s="98" t="s">
        <v>6</v>
      </c>
      <c r="X8" s="97">
        <f>V8/V9</f>
        <v>-1.9822000000000002</v>
      </c>
    </row>
    <row r="9" spans="2:24" ht="22.5">
      <c r="B9" s="92" t="s">
        <v>37</v>
      </c>
      <c r="C9" s="92"/>
      <c r="D9" s="39">
        <f>D8+A8</f>
        <v>1.2</v>
      </c>
      <c r="G9" s="75">
        <f>(-0.1*D9*D9*D9*D9)-(0.15*D9*D9*D9)-(0.5*D9*D9)-(0.25*D9)+1.2</f>
        <v>-0.28656000000000015</v>
      </c>
      <c r="H9" s="40" t="s">
        <v>10</v>
      </c>
      <c r="K9" s="81"/>
      <c r="L9" s="55" t="s">
        <v>1</v>
      </c>
      <c r="M9" s="81"/>
      <c r="N9" s="3"/>
      <c r="O9" s="13" t="s">
        <v>5</v>
      </c>
      <c r="P9" s="3"/>
      <c r="Q9" s="81"/>
      <c r="R9" s="70"/>
      <c r="S9" s="71">
        <f>A8</f>
        <v>0.5</v>
      </c>
      <c r="T9" s="70"/>
      <c r="U9" s="98"/>
      <c r="V9" s="71">
        <f>A8</f>
        <v>0.5</v>
      </c>
      <c r="W9" s="98"/>
      <c r="X9" s="97"/>
    </row>
    <row r="10" spans="2:24" ht="15.75" customHeight="1">
      <c r="B10" s="52"/>
      <c r="C10" s="52"/>
      <c r="D10" s="53"/>
      <c r="G10" s="53"/>
      <c r="H10" s="28"/>
      <c r="K10" s="7"/>
      <c r="L10" s="8"/>
      <c r="M10" s="7"/>
      <c r="N10" s="3"/>
      <c r="O10" s="13"/>
      <c r="P10" s="3"/>
      <c r="Q10" s="7"/>
      <c r="R10" s="47"/>
      <c r="S10" s="45"/>
      <c r="T10" s="47"/>
      <c r="U10" s="47"/>
      <c r="V10" s="45"/>
      <c r="W10" s="47"/>
      <c r="X10" s="47"/>
    </row>
    <row r="11" spans="1:24" ht="15.75" customHeight="1">
      <c r="A11" s="41" t="s">
        <v>39</v>
      </c>
      <c r="B11" s="93" t="s">
        <v>40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22.5">
      <c r="A12" s="22">
        <v>0.25</v>
      </c>
      <c r="B12" s="92" t="s">
        <v>38</v>
      </c>
      <c r="C12" s="92"/>
      <c r="D12" s="39">
        <v>0.7</v>
      </c>
      <c r="G12" s="75">
        <f>(-0.1*D12*D12*D12*D12)-(0.15*D12*D12*D12)-(0.5*D12*D12)-(0.25*D12)+1.2</f>
        <v>0.7045399999999999</v>
      </c>
      <c r="H12" s="40" t="s">
        <v>12</v>
      </c>
      <c r="K12" s="81" t="s">
        <v>0</v>
      </c>
      <c r="L12" s="54" t="s">
        <v>7</v>
      </c>
      <c r="M12" s="81" t="s">
        <v>6</v>
      </c>
      <c r="N12" s="2" t="s">
        <v>10</v>
      </c>
      <c r="O12" s="17" t="s">
        <v>3</v>
      </c>
      <c r="P12" s="2" t="s">
        <v>12</v>
      </c>
      <c r="Q12" s="81" t="s">
        <v>6</v>
      </c>
      <c r="R12" s="74">
        <f>G13</f>
        <v>0.30119312499999995</v>
      </c>
      <c r="S12" s="61" t="s">
        <v>3</v>
      </c>
      <c r="T12" s="74">
        <f>G12</f>
        <v>0.7045399999999999</v>
      </c>
      <c r="U12" s="96" t="s">
        <v>6</v>
      </c>
      <c r="V12" s="74">
        <f>R12-T12</f>
        <v>-0.403346875</v>
      </c>
      <c r="W12" s="96" t="s">
        <v>6</v>
      </c>
      <c r="X12" s="88">
        <f>V12/V13</f>
        <v>-1.6133875</v>
      </c>
    </row>
    <row r="13" spans="2:24" ht="22.5">
      <c r="B13" s="92" t="s">
        <v>37</v>
      </c>
      <c r="C13" s="92"/>
      <c r="D13" s="39">
        <f>D12+A12</f>
        <v>0.95</v>
      </c>
      <c r="G13" s="75">
        <f>(-0.1*D13*D13*D13*D13)-(0.15*D13*D13*D13)-(0.5*D13*D13)-(0.25*D13)+1.2</f>
        <v>0.30119312499999995</v>
      </c>
      <c r="H13" s="40" t="s">
        <v>10</v>
      </c>
      <c r="K13" s="81"/>
      <c r="L13" s="55" t="s">
        <v>1</v>
      </c>
      <c r="M13" s="81"/>
      <c r="N13" s="3"/>
      <c r="O13" s="13" t="s">
        <v>5</v>
      </c>
      <c r="P13" s="3"/>
      <c r="Q13" s="81"/>
      <c r="R13" s="6"/>
      <c r="S13" s="72">
        <f>A12</f>
        <v>0.25</v>
      </c>
      <c r="T13" s="6"/>
      <c r="U13" s="96"/>
      <c r="V13" s="72">
        <f>A12</f>
        <v>0.25</v>
      </c>
      <c r="W13" s="96"/>
      <c r="X13" s="88"/>
    </row>
    <row r="14" spans="2:24" ht="15.75" customHeight="1">
      <c r="B14" s="52"/>
      <c r="C14" s="52"/>
      <c r="D14" s="53"/>
      <c r="G14" s="53"/>
      <c r="H14" s="28"/>
      <c r="K14" s="7"/>
      <c r="L14" s="8"/>
      <c r="M14" s="7"/>
      <c r="N14" s="3"/>
      <c r="O14" s="13"/>
      <c r="P14" s="3"/>
      <c r="Q14" s="7"/>
      <c r="R14" s="47"/>
      <c r="S14" s="45"/>
      <c r="T14" s="47"/>
      <c r="U14" s="47"/>
      <c r="V14" s="45"/>
      <c r="W14" s="47"/>
      <c r="X14" s="47"/>
    </row>
    <row r="15" spans="1:24" ht="12.75">
      <c r="A15" s="41" t="s">
        <v>39</v>
      </c>
      <c r="B15" s="93" t="s">
        <v>42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3" ht="22.5">
      <c r="A16" s="22">
        <v>0.5</v>
      </c>
      <c r="B16" s="92" t="s">
        <v>38</v>
      </c>
      <c r="C16" s="92"/>
      <c r="D16" s="39">
        <v>0.7</v>
      </c>
      <c r="G16" s="75">
        <f>(-0.1*D16*D16*D16*D16)-(0.15*D16*D16*D16)-(0.5*D16*D16)-(0.25*D16)+1.2</f>
        <v>0.7045399999999999</v>
      </c>
      <c r="H16" s="40" t="s">
        <v>12</v>
      </c>
      <c r="K16" s="81" t="s">
        <v>0</v>
      </c>
      <c r="L16" s="54" t="s">
        <v>7</v>
      </c>
      <c r="M16" s="81" t="s">
        <v>6</v>
      </c>
      <c r="N16" s="17" t="s">
        <v>3</v>
      </c>
      <c r="O16" s="2" t="s">
        <v>15</v>
      </c>
      <c r="P16" s="17" t="s">
        <v>2</v>
      </c>
      <c r="Q16" s="2">
        <v>4</v>
      </c>
      <c r="R16" s="16" t="s">
        <v>4</v>
      </c>
      <c r="S16" s="2" t="s">
        <v>10</v>
      </c>
      <c r="T16" s="17" t="s">
        <v>3</v>
      </c>
      <c r="U16" s="2">
        <v>3</v>
      </c>
      <c r="V16" s="16" t="s">
        <v>4</v>
      </c>
      <c r="W16" s="2" t="s">
        <v>12</v>
      </c>
    </row>
    <row r="17" spans="2:23" ht="24.75">
      <c r="B17" s="92" t="s">
        <v>37</v>
      </c>
      <c r="C17" s="92"/>
      <c r="D17" s="39">
        <f>D16+A16</f>
        <v>1.2</v>
      </c>
      <c r="G17" s="75">
        <f>(-0.1*D17*D17*D17*D17)-(0.15*D17*D17*D17)-(0.5*D17*D17)-(0.25*D17)+1.2</f>
        <v>-0.28656000000000015</v>
      </c>
      <c r="H17" s="40" t="s">
        <v>10</v>
      </c>
      <c r="K17" s="81"/>
      <c r="L17" s="55" t="s">
        <v>1</v>
      </c>
      <c r="M17" s="81"/>
      <c r="N17" s="7"/>
      <c r="O17" s="10"/>
      <c r="P17" s="10"/>
      <c r="Q17" s="21">
        <v>2</v>
      </c>
      <c r="R17" s="21" t="s">
        <v>4</v>
      </c>
      <c r="S17" s="14" t="s">
        <v>5</v>
      </c>
      <c r="T17" s="26"/>
      <c r="U17" s="19"/>
      <c r="V17" s="24"/>
      <c r="W17" s="10"/>
    </row>
    <row r="18" spans="2:23" ht="24.75">
      <c r="B18" s="92" t="s">
        <v>41</v>
      </c>
      <c r="C18" s="92"/>
      <c r="D18" s="39">
        <f>D17+A16</f>
        <v>1.7</v>
      </c>
      <c r="G18" s="75">
        <f>(-0.1*D18*D18*D18*D18)-(0.15*D18*D18*D18)-(0.5*D18*D18)-(0.25*D18)+1.2</f>
        <v>-2.24216</v>
      </c>
      <c r="H18" s="40" t="s">
        <v>15</v>
      </c>
      <c r="K18" s="7"/>
      <c r="L18" s="55"/>
      <c r="M18" s="7"/>
      <c r="N18" s="7"/>
      <c r="O18" s="10"/>
      <c r="P18" s="10"/>
      <c r="Q18" s="33"/>
      <c r="R18" s="33"/>
      <c r="S18" s="20"/>
      <c r="T18" s="33"/>
      <c r="U18" s="20"/>
      <c r="V18" s="10"/>
      <c r="W18" s="10"/>
    </row>
    <row r="19" spans="11:23" ht="15.75" customHeight="1">
      <c r="K19" s="81" t="s">
        <v>0</v>
      </c>
      <c r="L19" s="54" t="s">
        <v>7</v>
      </c>
      <c r="M19" s="81" t="s">
        <v>6</v>
      </c>
      <c r="N19" s="61" t="s">
        <v>3</v>
      </c>
      <c r="O19" s="73">
        <f>G18</f>
        <v>-2.24216</v>
      </c>
      <c r="P19" s="61" t="s">
        <v>2</v>
      </c>
      <c r="Q19" s="37">
        <v>4</v>
      </c>
      <c r="R19" s="60" t="s">
        <v>4</v>
      </c>
      <c r="S19" s="73">
        <f>G17</f>
        <v>-0.28656000000000015</v>
      </c>
      <c r="T19" s="61" t="s">
        <v>3</v>
      </c>
      <c r="U19" s="37">
        <v>3</v>
      </c>
      <c r="V19" s="60" t="s">
        <v>4</v>
      </c>
      <c r="W19" s="73">
        <f>G16</f>
        <v>0.7045399999999999</v>
      </c>
    </row>
    <row r="20" spans="11:23" ht="15.75" customHeight="1">
      <c r="K20" s="81"/>
      <c r="L20" s="55" t="s">
        <v>1</v>
      </c>
      <c r="M20" s="81"/>
      <c r="N20" s="6"/>
      <c r="O20" s="10"/>
      <c r="P20" s="10"/>
      <c r="Q20" s="30">
        <v>2</v>
      </c>
      <c r="R20" s="30" t="s">
        <v>4</v>
      </c>
      <c r="S20" s="30">
        <f>A16</f>
        <v>0.5</v>
      </c>
      <c r="T20" s="62"/>
      <c r="U20" s="62"/>
      <c r="V20" s="24"/>
      <c r="W20" s="10"/>
    </row>
    <row r="21" spans="11:23" ht="15.75" customHeight="1">
      <c r="K21" s="7"/>
      <c r="L21" s="55"/>
      <c r="M21" s="7"/>
      <c r="N21" s="6"/>
      <c r="O21" s="10"/>
      <c r="P21" s="10"/>
      <c r="Q21" s="32"/>
      <c r="R21" s="32"/>
      <c r="S21" s="10"/>
      <c r="T21" s="32"/>
      <c r="U21" s="10"/>
      <c r="V21" s="10"/>
      <c r="W21" s="10"/>
    </row>
    <row r="22" spans="11:23" ht="15.75" customHeight="1">
      <c r="K22" s="81" t="s">
        <v>0</v>
      </c>
      <c r="L22" s="54" t="s">
        <v>7</v>
      </c>
      <c r="M22" s="81" t="s">
        <v>6</v>
      </c>
      <c r="N22" s="89">
        <f>(-1)*O19</f>
        <v>2.24216</v>
      </c>
      <c r="O22" s="89"/>
      <c r="P22" s="61" t="s">
        <v>2</v>
      </c>
      <c r="Q22" s="91">
        <f>Q19*S19</f>
        <v>-1.1462400000000006</v>
      </c>
      <c r="R22" s="91"/>
      <c r="S22" s="91"/>
      <c r="T22" s="61" t="s">
        <v>3</v>
      </c>
      <c r="U22" s="91">
        <f>U19*W19</f>
        <v>2.11362</v>
      </c>
      <c r="V22" s="91"/>
      <c r="W22" s="91"/>
    </row>
    <row r="23" spans="11:23" ht="15.75" customHeight="1">
      <c r="K23" s="81"/>
      <c r="L23" s="55" t="s">
        <v>1</v>
      </c>
      <c r="M23" s="81"/>
      <c r="N23" s="6"/>
      <c r="O23" s="10"/>
      <c r="P23" s="10"/>
      <c r="Q23" s="90">
        <f>Q20*S20</f>
        <v>1</v>
      </c>
      <c r="R23" s="90"/>
      <c r="S23" s="90"/>
      <c r="T23" s="62"/>
      <c r="U23" s="62"/>
      <c r="V23" s="24"/>
      <c r="W23" s="10"/>
    </row>
    <row r="24" spans="12:23" ht="15.75" customHeight="1">
      <c r="L24" s="12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1:23" ht="15.75" customHeight="1">
      <c r="K25" s="81" t="s">
        <v>0</v>
      </c>
      <c r="L25" s="54" t="s">
        <v>7</v>
      </c>
      <c r="M25" s="81" t="s">
        <v>6</v>
      </c>
      <c r="N25" s="89">
        <f>N22+Q22-U22</f>
        <v>-1.0177000000000005</v>
      </c>
      <c r="O25" s="89"/>
      <c r="P25" s="89"/>
      <c r="Q25" s="32"/>
      <c r="R25" s="32"/>
      <c r="S25" s="32"/>
      <c r="T25" s="67"/>
      <c r="U25" s="32"/>
      <c r="V25" s="32"/>
      <c r="W25" s="32"/>
    </row>
    <row r="26" spans="11:23" ht="15.75" customHeight="1">
      <c r="K26" s="81"/>
      <c r="L26" s="55" t="s">
        <v>1</v>
      </c>
      <c r="M26" s="81"/>
      <c r="N26" s="90">
        <f>Q23</f>
        <v>1</v>
      </c>
      <c r="O26" s="90"/>
      <c r="P26" s="90"/>
      <c r="Q26" s="32"/>
      <c r="R26" s="32"/>
      <c r="S26" s="32"/>
      <c r="T26" s="32"/>
      <c r="U26" s="32"/>
      <c r="V26" s="68"/>
      <c r="W26" s="32"/>
    </row>
    <row r="27" ht="15.75" customHeight="1">
      <c r="L27" s="12"/>
    </row>
    <row r="28" spans="11:16" ht="15.75" customHeight="1">
      <c r="K28" s="81" t="s">
        <v>0</v>
      </c>
      <c r="L28" s="54" t="s">
        <v>7</v>
      </c>
      <c r="M28" s="81" t="s">
        <v>6</v>
      </c>
      <c r="N28" s="88">
        <f>N25/N26</f>
        <v>-1.0177000000000005</v>
      </c>
      <c r="O28" s="88"/>
      <c r="P28" s="88"/>
    </row>
    <row r="29" spans="11:24" ht="15.75" customHeight="1">
      <c r="K29" s="81"/>
      <c r="L29" s="55" t="s">
        <v>1</v>
      </c>
      <c r="M29" s="81"/>
      <c r="N29" s="88"/>
      <c r="O29" s="88"/>
      <c r="P29" s="88"/>
      <c r="W29" s="47"/>
      <c r="X29" s="47"/>
    </row>
    <row r="30" spans="1:24" ht="12.75">
      <c r="A30" s="41" t="s">
        <v>39</v>
      </c>
      <c r="B30" s="93" t="s">
        <v>42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3" ht="22.5">
      <c r="A31" s="22">
        <v>0.25</v>
      </c>
      <c r="B31" s="92" t="s">
        <v>38</v>
      </c>
      <c r="C31" s="92"/>
      <c r="D31" s="39">
        <v>0.7</v>
      </c>
      <c r="G31" s="75">
        <f>(-0.1*D31*D31*D31*D31)-(0.15*D31*D31*D31)-(0.5*D31*D31)-(0.25*D31)+1.2</f>
        <v>0.7045399999999999</v>
      </c>
      <c r="H31" s="40" t="s">
        <v>12</v>
      </c>
      <c r="K31" s="81" t="s">
        <v>0</v>
      </c>
      <c r="L31" s="54" t="s">
        <v>7</v>
      </c>
      <c r="M31" s="81" t="s">
        <v>6</v>
      </c>
      <c r="N31" s="17" t="s">
        <v>3</v>
      </c>
      <c r="O31" s="2" t="s">
        <v>15</v>
      </c>
      <c r="P31" s="17" t="s">
        <v>2</v>
      </c>
      <c r="Q31" s="2">
        <v>4</v>
      </c>
      <c r="R31" s="16" t="s">
        <v>4</v>
      </c>
      <c r="S31" s="2" t="s">
        <v>10</v>
      </c>
      <c r="T31" s="17" t="s">
        <v>3</v>
      </c>
      <c r="U31" s="2">
        <v>3</v>
      </c>
      <c r="V31" s="16" t="s">
        <v>4</v>
      </c>
      <c r="W31" s="2" t="s">
        <v>12</v>
      </c>
    </row>
    <row r="32" spans="2:23" ht="24.75">
      <c r="B32" s="92" t="s">
        <v>37</v>
      </c>
      <c r="C32" s="92"/>
      <c r="D32" s="39">
        <f>D31+A31</f>
        <v>0.95</v>
      </c>
      <c r="G32" s="75">
        <f>(-0.1*D32*D32*D32*D32)-(0.15*D32*D32*D32)-(0.5*D32*D32)-(0.25*D32)+1.2</f>
        <v>0.30119312499999995</v>
      </c>
      <c r="H32" s="40" t="s">
        <v>10</v>
      </c>
      <c r="K32" s="81"/>
      <c r="L32" s="55" t="s">
        <v>1</v>
      </c>
      <c r="M32" s="81"/>
      <c r="N32" s="7"/>
      <c r="O32" s="10"/>
      <c r="P32" s="10"/>
      <c r="Q32" s="21">
        <v>2</v>
      </c>
      <c r="R32" s="21" t="s">
        <v>4</v>
      </c>
      <c r="S32" s="14" t="s">
        <v>5</v>
      </c>
      <c r="T32" s="26"/>
      <c r="U32" s="19"/>
      <c r="V32" s="24"/>
      <c r="W32" s="10"/>
    </row>
    <row r="33" spans="2:23" ht="24.75">
      <c r="B33" s="92" t="s">
        <v>41</v>
      </c>
      <c r="C33" s="92"/>
      <c r="D33" s="39">
        <f>D32+A31</f>
        <v>1.2</v>
      </c>
      <c r="G33" s="75">
        <f>(-0.1*D33*D33*D33*D33)-(0.15*D33*D33*D33)-(0.5*D33*D33)-(0.25*D33)+1.2</f>
        <v>-0.28656000000000015</v>
      </c>
      <c r="H33" s="40" t="s">
        <v>15</v>
      </c>
      <c r="K33" s="7"/>
      <c r="L33" s="55"/>
      <c r="M33" s="7"/>
      <c r="N33" s="7"/>
      <c r="O33" s="10"/>
      <c r="P33" s="10"/>
      <c r="Q33" s="33"/>
      <c r="R33" s="33"/>
      <c r="S33" s="20"/>
      <c r="T33" s="33"/>
      <c r="U33" s="20"/>
      <c r="V33" s="10"/>
      <c r="W33" s="10"/>
    </row>
    <row r="34" spans="11:23" ht="12.75">
      <c r="K34" s="81" t="s">
        <v>0</v>
      </c>
      <c r="L34" s="54" t="s">
        <v>7</v>
      </c>
      <c r="M34" s="81" t="s">
        <v>6</v>
      </c>
      <c r="N34" s="61" t="s">
        <v>3</v>
      </c>
      <c r="O34" s="73">
        <f>G33</f>
        <v>-0.28656000000000015</v>
      </c>
      <c r="P34" s="61" t="s">
        <v>2</v>
      </c>
      <c r="Q34" s="37">
        <v>4</v>
      </c>
      <c r="R34" s="60" t="s">
        <v>4</v>
      </c>
      <c r="S34" s="73">
        <f>G32</f>
        <v>0.30119312499999995</v>
      </c>
      <c r="T34" s="61" t="s">
        <v>3</v>
      </c>
      <c r="U34" s="37">
        <v>3</v>
      </c>
      <c r="V34" s="60" t="s">
        <v>4</v>
      </c>
      <c r="W34" s="73">
        <f>G31</f>
        <v>0.7045399999999999</v>
      </c>
    </row>
    <row r="35" spans="11:23" ht="12.75">
      <c r="K35" s="81"/>
      <c r="L35" s="55" t="s">
        <v>1</v>
      </c>
      <c r="M35" s="81"/>
      <c r="N35" s="6"/>
      <c r="O35" s="10"/>
      <c r="P35" s="10"/>
      <c r="Q35" s="30">
        <v>2</v>
      </c>
      <c r="R35" s="30" t="s">
        <v>4</v>
      </c>
      <c r="S35" s="30">
        <f>A31</f>
        <v>0.25</v>
      </c>
      <c r="T35" s="62"/>
      <c r="U35" s="62"/>
      <c r="V35" s="24"/>
      <c r="W35" s="10"/>
    </row>
    <row r="36" spans="11:23" ht="24.75">
      <c r="K36" s="7"/>
      <c r="L36" s="55"/>
      <c r="M36" s="7"/>
      <c r="N36" s="6"/>
      <c r="O36" s="10"/>
      <c r="P36" s="10"/>
      <c r="Q36" s="32"/>
      <c r="R36" s="32"/>
      <c r="S36" s="10"/>
      <c r="T36" s="32"/>
      <c r="U36" s="10"/>
      <c r="V36" s="10"/>
      <c r="W36" s="10"/>
    </row>
    <row r="37" spans="11:23" ht="12.75">
      <c r="K37" s="81" t="s">
        <v>0</v>
      </c>
      <c r="L37" s="54" t="s">
        <v>7</v>
      </c>
      <c r="M37" s="81" t="s">
        <v>6</v>
      </c>
      <c r="N37" s="89">
        <f>(-1)*O34</f>
        <v>0.28656000000000015</v>
      </c>
      <c r="O37" s="89"/>
      <c r="P37" s="61" t="s">
        <v>2</v>
      </c>
      <c r="Q37" s="91">
        <f>Q34*S34</f>
        <v>1.2047724999999998</v>
      </c>
      <c r="R37" s="91"/>
      <c r="S37" s="91"/>
      <c r="T37" s="61" t="s">
        <v>3</v>
      </c>
      <c r="U37" s="91">
        <f>U34*W34</f>
        <v>2.11362</v>
      </c>
      <c r="V37" s="91"/>
      <c r="W37" s="91"/>
    </row>
    <row r="38" spans="11:23" ht="12.75">
      <c r="K38" s="81"/>
      <c r="L38" s="55" t="s">
        <v>1</v>
      </c>
      <c r="M38" s="81"/>
      <c r="N38" s="6"/>
      <c r="O38" s="10"/>
      <c r="P38" s="10"/>
      <c r="Q38" s="90">
        <f>Q35*S35</f>
        <v>0.5</v>
      </c>
      <c r="R38" s="90"/>
      <c r="S38" s="90"/>
      <c r="T38" s="62"/>
      <c r="U38" s="62"/>
      <c r="V38" s="24"/>
      <c r="W38" s="10"/>
    </row>
    <row r="39" spans="12:23" ht="12.75">
      <c r="L39" s="12"/>
      <c r="N39" s="64"/>
      <c r="O39" s="64"/>
      <c r="P39" s="64"/>
      <c r="Q39" s="64"/>
      <c r="R39" s="64"/>
      <c r="S39" s="64"/>
      <c r="T39" s="64"/>
      <c r="U39" s="64"/>
      <c r="V39" s="64"/>
      <c r="W39" s="64"/>
    </row>
    <row r="40" spans="11:23" ht="12.75">
      <c r="K40" s="81" t="s">
        <v>0</v>
      </c>
      <c r="L40" s="54" t="s">
        <v>7</v>
      </c>
      <c r="M40" s="81" t="s">
        <v>6</v>
      </c>
      <c r="N40" s="89">
        <f>N37+Q37-U37</f>
        <v>-0.6222875000000001</v>
      </c>
      <c r="O40" s="89"/>
      <c r="P40" s="89"/>
      <c r="Q40" s="32"/>
      <c r="R40" s="32"/>
      <c r="S40" s="32"/>
      <c r="T40" s="67"/>
      <c r="U40" s="32"/>
      <c r="V40" s="32"/>
      <c r="W40" s="32"/>
    </row>
    <row r="41" spans="11:23" ht="12.75">
      <c r="K41" s="81"/>
      <c r="L41" s="55" t="s">
        <v>1</v>
      </c>
      <c r="M41" s="81"/>
      <c r="N41" s="90">
        <f>Q38</f>
        <v>0.5</v>
      </c>
      <c r="O41" s="90"/>
      <c r="P41" s="90"/>
      <c r="Q41" s="32"/>
      <c r="R41" s="32"/>
      <c r="S41" s="32"/>
      <c r="T41" s="32"/>
      <c r="U41" s="32"/>
      <c r="V41" s="68"/>
      <c r="W41" s="32"/>
    </row>
    <row r="42" spans="12:23" ht="12.75">
      <c r="L42" s="12"/>
      <c r="N42" s="64"/>
      <c r="O42" s="64"/>
      <c r="P42" s="64"/>
      <c r="Q42" s="64"/>
      <c r="R42" s="64"/>
      <c r="S42" s="64"/>
      <c r="T42" s="64"/>
      <c r="U42" s="64"/>
      <c r="V42" s="64"/>
      <c r="W42" s="64"/>
    </row>
    <row r="43" spans="11:16" ht="12.75">
      <c r="K43" s="81" t="s">
        <v>0</v>
      </c>
      <c r="L43" s="54" t="s">
        <v>7</v>
      </c>
      <c r="M43" s="81" t="s">
        <v>6</v>
      </c>
      <c r="N43" s="88">
        <f>N40/N41</f>
        <v>-1.2445750000000002</v>
      </c>
      <c r="O43" s="88"/>
      <c r="P43" s="88"/>
    </row>
    <row r="44" spans="11:24" ht="15">
      <c r="K44" s="81"/>
      <c r="L44" s="55" t="s">
        <v>1</v>
      </c>
      <c r="M44" s="81"/>
      <c r="N44" s="88"/>
      <c r="O44" s="88"/>
      <c r="P44" s="88"/>
      <c r="W44" s="47"/>
      <c r="X44" s="47"/>
    </row>
  </sheetData>
  <sheetProtection/>
  <mergeCells count="65">
    <mergeCell ref="X8:X9"/>
    <mergeCell ref="B7:X7"/>
    <mergeCell ref="Q8:Q9"/>
    <mergeCell ref="U8:U9"/>
    <mergeCell ref="W8:W9"/>
    <mergeCell ref="A1:A4"/>
    <mergeCell ref="B1:B4"/>
    <mergeCell ref="H1:K4"/>
    <mergeCell ref="B16:C16"/>
    <mergeCell ref="B17:C17"/>
    <mergeCell ref="B11:X11"/>
    <mergeCell ref="B12:C12"/>
    <mergeCell ref="K12:K13"/>
    <mergeCell ref="M12:M13"/>
    <mergeCell ref="Q12:Q13"/>
    <mergeCell ref="U12:U13"/>
    <mergeCell ref="W12:W13"/>
    <mergeCell ref="X12:X13"/>
    <mergeCell ref="B18:C18"/>
    <mergeCell ref="B15:X15"/>
    <mergeCell ref="C1:G4"/>
    <mergeCell ref="A5:X6"/>
    <mergeCell ref="B8:C8"/>
    <mergeCell ref="B9:C9"/>
    <mergeCell ref="K8:K9"/>
    <mergeCell ref="M8:M9"/>
    <mergeCell ref="K16:K17"/>
    <mergeCell ref="M16:M17"/>
    <mergeCell ref="M19:M20"/>
    <mergeCell ref="K22:K23"/>
    <mergeCell ref="M22:M23"/>
    <mergeCell ref="M25:M26"/>
    <mergeCell ref="N25:P25"/>
    <mergeCell ref="N26:P26"/>
    <mergeCell ref="N22:O22"/>
    <mergeCell ref="B13:C13"/>
    <mergeCell ref="B30:X30"/>
    <mergeCell ref="K28:K29"/>
    <mergeCell ref="M28:M29"/>
    <mergeCell ref="N28:P29"/>
    <mergeCell ref="U22:W22"/>
    <mergeCell ref="Q23:S23"/>
    <mergeCell ref="K25:K26"/>
    <mergeCell ref="Q22:S22"/>
    <mergeCell ref="K19:K20"/>
    <mergeCell ref="B31:C31"/>
    <mergeCell ref="K31:K32"/>
    <mergeCell ref="M31:M32"/>
    <mergeCell ref="B32:C32"/>
    <mergeCell ref="N37:O37"/>
    <mergeCell ref="Q37:S37"/>
    <mergeCell ref="U37:W37"/>
    <mergeCell ref="Q38:S38"/>
    <mergeCell ref="B33:C33"/>
    <mergeCell ref="K34:K35"/>
    <mergeCell ref="M34:M35"/>
    <mergeCell ref="K37:K38"/>
    <mergeCell ref="M37:M38"/>
    <mergeCell ref="K43:K44"/>
    <mergeCell ref="M43:M44"/>
    <mergeCell ref="N43:P44"/>
    <mergeCell ref="K40:K41"/>
    <mergeCell ref="M40:M41"/>
    <mergeCell ref="N40:P40"/>
    <mergeCell ref="N41:P41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4"/>
  <sheetViews>
    <sheetView showGridLines="0" zoomScalePageLayoutView="0" workbookViewId="0" topLeftCell="A1">
      <selection activeCell="N43" sqref="N43:P44"/>
    </sheetView>
  </sheetViews>
  <sheetFormatPr defaultColWidth="11.421875" defaultRowHeight="12.75"/>
  <cols>
    <col min="1" max="1" width="14.00390625" style="1" customWidth="1"/>
    <col min="2" max="2" width="11.421875" style="1" customWidth="1"/>
    <col min="3" max="3" width="2.8515625" style="1" bestFit="1" customWidth="1"/>
    <col min="4" max="4" width="8.00390625" style="1" bestFit="1" customWidth="1"/>
    <col min="5" max="5" width="4.140625" style="1" bestFit="1" customWidth="1"/>
    <col min="6" max="6" width="2.00390625" style="1" bestFit="1" customWidth="1"/>
    <col min="7" max="7" width="8.421875" style="1" customWidth="1"/>
    <col min="8" max="8" width="10.140625" style="1" bestFit="1" customWidth="1"/>
    <col min="9" max="9" width="4.140625" style="1" bestFit="1" customWidth="1"/>
    <col min="10" max="10" width="2.00390625" style="1" bestFit="1" customWidth="1"/>
    <col min="11" max="11" width="7.140625" style="1" customWidth="1"/>
    <col min="12" max="12" width="8.00390625" style="1" bestFit="1" customWidth="1"/>
    <col min="13" max="13" width="4.140625" style="1" bestFit="1" customWidth="1"/>
    <col min="14" max="14" width="6.57421875" style="1" bestFit="1" customWidth="1"/>
    <col min="15" max="15" width="8.8515625" style="1" bestFit="1" customWidth="1"/>
    <col min="16" max="16" width="10.140625" style="1" bestFit="1" customWidth="1"/>
    <col min="17" max="17" width="4.140625" style="1" bestFit="1" customWidth="1"/>
    <col min="18" max="18" width="8.8515625" style="1" customWidth="1"/>
    <col min="19" max="19" width="8.00390625" style="1" bestFit="1" customWidth="1"/>
    <col min="20" max="20" width="8.57421875" style="1" bestFit="1" customWidth="1"/>
    <col min="21" max="21" width="6.140625" style="1" bestFit="1" customWidth="1"/>
    <col min="22" max="22" width="9.7109375" style="1" bestFit="1" customWidth="1"/>
    <col min="23" max="23" width="7.8515625" style="1" bestFit="1" customWidth="1"/>
    <col min="24" max="24" width="10.57421875" style="1" customWidth="1"/>
    <col min="25" max="16384" width="11.421875" style="1" customWidth="1"/>
  </cols>
  <sheetData>
    <row r="1" spans="1:11" ht="7.5" customHeight="1">
      <c r="A1" s="99" t="s">
        <v>53</v>
      </c>
      <c r="B1" s="99" t="s">
        <v>6</v>
      </c>
      <c r="C1" s="94">
        <v>-1.3077</v>
      </c>
      <c r="D1" s="94"/>
      <c r="E1" s="94"/>
      <c r="F1" s="94"/>
      <c r="G1" s="94"/>
      <c r="H1" s="100" t="s">
        <v>54</v>
      </c>
      <c r="I1" s="101"/>
      <c r="J1" s="101"/>
      <c r="K1" s="101"/>
    </row>
    <row r="2" spans="1:11" ht="7.5" customHeight="1">
      <c r="A2" s="99"/>
      <c r="B2" s="99"/>
      <c r="C2" s="94"/>
      <c r="D2" s="94"/>
      <c r="E2" s="94"/>
      <c r="F2" s="94"/>
      <c r="G2" s="94"/>
      <c r="H2" s="101"/>
      <c r="I2" s="101"/>
      <c r="J2" s="101"/>
      <c r="K2" s="101"/>
    </row>
    <row r="3" spans="1:11" ht="7.5" customHeight="1">
      <c r="A3" s="99"/>
      <c r="B3" s="99"/>
      <c r="C3" s="94"/>
      <c r="D3" s="94"/>
      <c r="E3" s="94"/>
      <c r="F3" s="94"/>
      <c r="G3" s="94"/>
      <c r="H3" s="101"/>
      <c r="I3" s="101"/>
      <c r="J3" s="101"/>
      <c r="K3" s="101"/>
    </row>
    <row r="4" spans="1:11" ht="7.5" customHeight="1">
      <c r="A4" s="99"/>
      <c r="B4" s="99"/>
      <c r="C4" s="94"/>
      <c r="D4" s="94"/>
      <c r="E4" s="94"/>
      <c r="F4" s="94"/>
      <c r="G4" s="94"/>
      <c r="H4" s="101"/>
      <c r="I4" s="101"/>
      <c r="J4" s="101"/>
      <c r="K4" s="101"/>
    </row>
    <row r="5" spans="1:24" ht="7.5" customHeight="1">
      <c r="A5" s="95" t="s">
        <v>36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4" ht="7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</row>
    <row r="7" spans="1:24" ht="12.75">
      <c r="A7" s="41" t="s">
        <v>39</v>
      </c>
      <c r="B7" s="93" t="s">
        <v>44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</row>
    <row r="8" spans="1:24" ht="22.5">
      <c r="A8" s="22">
        <v>0.5</v>
      </c>
      <c r="B8" s="92" t="s">
        <v>46</v>
      </c>
      <c r="C8" s="92"/>
      <c r="D8" s="39">
        <f>D9-A8</f>
        <v>0.19999999999999996</v>
      </c>
      <c r="G8" s="75">
        <f>(-0.1*D8*D8*D8*D8)-(0.15*D8*D8*D8)-(0.5*D8*D8)-(0.25*D8)+1.2</f>
        <v>1.1286399999999999</v>
      </c>
      <c r="H8" s="40" t="s">
        <v>11</v>
      </c>
      <c r="K8" s="81" t="s">
        <v>0</v>
      </c>
      <c r="L8" s="54" t="s">
        <v>7</v>
      </c>
      <c r="M8" s="81" t="s">
        <v>6</v>
      </c>
      <c r="N8" s="2" t="s">
        <v>12</v>
      </c>
      <c r="O8" s="17" t="s">
        <v>3</v>
      </c>
      <c r="P8" s="2" t="s">
        <v>11</v>
      </c>
      <c r="Q8" s="81" t="s">
        <v>6</v>
      </c>
      <c r="R8" s="74">
        <f>G9</f>
        <v>0.7045399999999999</v>
      </c>
      <c r="S8" s="61" t="s">
        <v>3</v>
      </c>
      <c r="T8" s="74">
        <f>G8</f>
        <v>1.1286399999999999</v>
      </c>
      <c r="U8" s="96" t="s">
        <v>6</v>
      </c>
      <c r="V8" s="74">
        <f>R8-T8</f>
        <v>-0.4240999999999999</v>
      </c>
      <c r="W8" s="96" t="s">
        <v>6</v>
      </c>
      <c r="X8" s="88">
        <f>V8/V9</f>
        <v>-0.8481999999999998</v>
      </c>
    </row>
    <row r="9" spans="2:24" ht="22.5">
      <c r="B9" s="92" t="s">
        <v>38</v>
      </c>
      <c r="C9" s="92"/>
      <c r="D9" s="39">
        <v>0.7</v>
      </c>
      <c r="G9" s="75">
        <f>(-0.1*D9*D9*D9*D9)-(0.15*D9*D9*D9)-(0.5*D9*D9)-(0.25*D9)+1.2</f>
        <v>0.7045399999999999</v>
      </c>
      <c r="H9" s="40" t="s">
        <v>12</v>
      </c>
      <c r="K9" s="81"/>
      <c r="L9" s="55" t="s">
        <v>1</v>
      </c>
      <c r="M9" s="81"/>
      <c r="N9" s="3"/>
      <c r="O9" s="3" t="s">
        <v>5</v>
      </c>
      <c r="P9" s="3"/>
      <c r="Q9" s="81"/>
      <c r="R9" s="6"/>
      <c r="S9" s="72">
        <f>A8</f>
        <v>0.5</v>
      </c>
      <c r="T9" s="6"/>
      <c r="U9" s="96"/>
      <c r="V9" s="72">
        <f>A8</f>
        <v>0.5</v>
      </c>
      <c r="W9" s="96"/>
      <c r="X9" s="88"/>
    </row>
    <row r="10" spans="2:24" ht="15.75" customHeight="1">
      <c r="B10" s="52"/>
      <c r="C10" s="52"/>
      <c r="D10" s="53"/>
      <c r="G10" s="53"/>
      <c r="H10" s="28"/>
      <c r="K10" s="7"/>
      <c r="L10" s="8"/>
      <c r="M10" s="7"/>
      <c r="N10" s="3"/>
      <c r="O10" s="13"/>
      <c r="P10" s="3"/>
      <c r="Q10" s="7"/>
      <c r="R10" s="47"/>
      <c r="S10" s="45"/>
      <c r="T10" s="47"/>
      <c r="U10" s="47"/>
      <c r="V10" s="45"/>
      <c r="W10" s="47"/>
      <c r="X10" s="47"/>
    </row>
    <row r="11" spans="1:24" ht="15.75" customHeight="1">
      <c r="A11" s="41" t="s">
        <v>39</v>
      </c>
      <c r="B11" s="93" t="s">
        <v>44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22.5">
      <c r="A12" s="22">
        <v>0.25</v>
      </c>
      <c r="B12" s="92" t="s">
        <v>46</v>
      </c>
      <c r="C12" s="92"/>
      <c r="D12" s="39">
        <f>D13-A12</f>
        <v>0.44999999999999996</v>
      </c>
      <c r="G12" s="75">
        <f>(-0.1*D12*D12*D12*D12)-(0.15*D12*D12*D12)-(0.5*D12*D12)-(0.25*D12)+1.2</f>
        <v>0.968480625</v>
      </c>
      <c r="H12" s="40" t="s">
        <v>11</v>
      </c>
      <c r="K12" s="81" t="s">
        <v>0</v>
      </c>
      <c r="L12" s="54" t="s">
        <v>7</v>
      </c>
      <c r="M12" s="81" t="s">
        <v>6</v>
      </c>
      <c r="N12" s="2" t="s">
        <v>12</v>
      </c>
      <c r="O12" s="17" t="s">
        <v>3</v>
      </c>
      <c r="P12" s="2" t="s">
        <v>11</v>
      </c>
      <c r="Q12" s="81" t="s">
        <v>6</v>
      </c>
      <c r="R12" s="74">
        <f>G13</f>
        <v>0.7045399999999999</v>
      </c>
      <c r="S12" s="61" t="s">
        <v>3</v>
      </c>
      <c r="T12" s="74">
        <f>G12</f>
        <v>0.968480625</v>
      </c>
      <c r="U12" s="96" t="s">
        <v>6</v>
      </c>
      <c r="V12" s="74">
        <f>R12-T12</f>
        <v>-0.26394062500000004</v>
      </c>
      <c r="W12" s="96" t="s">
        <v>6</v>
      </c>
      <c r="X12" s="88">
        <f>V12/V13</f>
        <v>-1.0557625000000002</v>
      </c>
    </row>
    <row r="13" spans="2:24" ht="22.5">
      <c r="B13" s="92" t="s">
        <v>38</v>
      </c>
      <c r="C13" s="92"/>
      <c r="D13" s="39">
        <v>0.7</v>
      </c>
      <c r="G13" s="75">
        <f>(-0.1*D13*D13*D13*D13)-(0.15*D13*D13*D13)-(0.5*D13*D13)-(0.25*D13)+1.2</f>
        <v>0.7045399999999999</v>
      </c>
      <c r="H13" s="40" t="s">
        <v>12</v>
      </c>
      <c r="K13" s="81"/>
      <c r="L13" s="55" t="s">
        <v>1</v>
      </c>
      <c r="M13" s="81"/>
      <c r="N13" s="3"/>
      <c r="O13" s="3" t="s">
        <v>5</v>
      </c>
      <c r="P13" s="3"/>
      <c r="Q13" s="81"/>
      <c r="R13" s="6"/>
      <c r="S13" s="72">
        <f>A12</f>
        <v>0.25</v>
      </c>
      <c r="T13" s="6"/>
      <c r="U13" s="96"/>
      <c r="V13" s="72">
        <f>A12</f>
        <v>0.25</v>
      </c>
      <c r="W13" s="96"/>
      <c r="X13" s="88"/>
    </row>
    <row r="14" spans="2:24" ht="15.75" customHeight="1">
      <c r="B14" s="52"/>
      <c r="C14" s="52"/>
      <c r="D14" s="53"/>
      <c r="G14" s="53"/>
      <c r="H14" s="28"/>
      <c r="K14" s="7"/>
      <c r="L14" s="8"/>
      <c r="M14" s="7"/>
      <c r="N14" s="3"/>
      <c r="O14" s="13"/>
      <c r="P14" s="3"/>
      <c r="Q14" s="7"/>
      <c r="R14" s="47"/>
      <c r="S14" s="45"/>
      <c r="T14" s="47"/>
      <c r="U14" s="47"/>
      <c r="V14" s="45"/>
      <c r="W14" s="47"/>
      <c r="X14" s="47"/>
    </row>
    <row r="15" spans="1:24" ht="12.75">
      <c r="A15" s="41" t="s">
        <v>39</v>
      </c>
      <c r="B15" s="93" t="s">
        <v>45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3" ht="22.5">
      <c r="A16" s="22">
        <v>0.5</v>
      </c>
      <c r="B16" s="92" t="s">
        <v>47</v>
      </c>
      <c r="C16" s="92"/>
      <c r="D16" s="39">
        <f>D17-A16</f>
        <v>-0.30000000000000004</v>
      </c>
      <c r="G16" s="75">
        <f>(-0.1*D16*D16*D16*D16)-(0.15*D16*D16*D16)-(0.5*D16*D16)-(0.25*D16)+1.2</f>
        <v>1.23324</v>
      </c>
      <c r="H16" s="40" t="s">
        <v>16</v>
      </c>
      <c r="K16" s="81" t="s">
        <v>0</v>
      </c>
      <c r="L16" s="54" t="s">
        <v>7</v>
      </c>
      <c r="M16" s="81" t="s">
        <v>6</v>
      </c>
      <c r="N16" s="60">
        <v>3</v>
      </c>
      <c r="O16" s="61" t="s">
        <v>4</v>
      </c>
      <c r="P16" s="37" t="s">
        <v>43</v>
      </c>
      <c r="Q16" s="61" t="s">
        <v>3</v>
      </c>
      <c r="R16" s="37">
        <v>4</v>
      </c>
      <c r="S16" s="60" t="s">
        <v>4</v>
      </c>
      <c r="T16" s="37" t="s">
        <v>48</v>
      </c>
      <c r="U16" s="61" t="s">
        <v>2</v>
      </c>
      <c r="V16" s="37" t="s">
        <v>49</v>
      </c>
      <c r="W16" s="50"/>
    </row>
    <row r="17" spans="2:23" ht="22.5">
      <c r="B17" s="92" t="s">
        <v>46</v>
      </c>
      <c r="C17" s="92"/>
      <c r="D17" s="39">
        <f>D18-A16</f>
        <v>0.19999999999999996</v>
      </c>
      <c r="G17" s="75">
        <f>(-0.1*D17*D17*D17*D17)-(0.15*D17*D17*D17)-(0.5*D17*D17)-(0.25*D17)+1.2</f>
        <v>1.1286399999999999</v>
      </c>
      <c r="H17" s="40" t="s">
        <v>11</v>
      </c>
      <c r="K17" s="81"/>
      <c r="L17" s="55" t="s">
        <v>1</v>
      </c>
      <c r="M17" s="81"/>
      <c r="N17" s="6"/>
      <c r="O17" s="6"/>
      <c r="P17" s="10"/>
      <c r="Q17" s="10"/>
      <c r="R17" s="62">
        <v>2</v>
      </c>
      <c r="S17" s="30" t="s">
        <v>4</v>
      </c>
      <c r="T17" s="62" t="s">
        <v>5</v>
      </c>
      <c r="U17" s="62"/>
      <c r="V17" s="10"/>
      <c r="W17" s="50"/>
    </row>
    <row r="18" spans="2:23" ht="24.75">
      <c r="B18" s="92" t="s">
        <v>38</v>
      </c>
      <c r="C18" s="92"/>
      <c r="D18" s="39">
        <v>0.7</v>
      </c>
      <c r="G18" s="75">
        <f>(-0.1*D18*D18*D18*D18)-(0.15*D18*D18*D18)-(0.5*D18*D18)-(0.25*D18)+1.2</f>
        <v>0.7045399999999999</v>
      </c>
      <c r="H18" s="40" t="s">
        <v>12</v>
      </c>
      <c r="K18" s="7"/>
      <c r="L18" s="55"/>
      <c r="M18" s="7"/>
      <c r="N18" s="6"/>
      <c r="O18" s="6"/>
      <c r="P18" s="10"/>
      <c r="Q18" s="10"/>
      <c r="R18" s="32"/>
      <c r="S18" s="32"/>
      <c r="T18" s="10"/>
      <c r="U18" s="32"/>
      <c r="V18" s="10"/>
      <c r="W18" s="50"/>
    </row>
    <row r="19" spans="11:23" ht="15.75" customHeight="1">
      <c r="K19" s="81" t="s">
        <v>0</v>
      </c>
      <c r="L19" s="54" t="s">
        <v>7</v>
      </c>
      <c r="M19" s="81" t="s">
        <v>6</v>
      </c>
      <c r="N19" s="60">
        <v>3</v>
      </c>
      <c r="O19" s="61" t="s">
        <v>4</v>
      </c>
      <c r="P19" s="77">
        <f>G18</f>
        <v>0.7045399999999999</v>
      </c>
      <c r="Q19" s="61" t="s">
        <v>3</v>
      </c>
      <c r="R19" s="37">
        <v>4</v>
      </c>
      <c r="S19" s="60" t="s">
        <v>4</v>
      </c>
      <c r="T19" s="73">
        <f>G17</f>
        <v>1.1286399999999999</v>
      </c>
      <c r="U19" s="61" t="s">
        <v>2</v>
      </c>
      <c r="V19" s="73">
        <f>G16</f>
        <v>1.23324</v>
      </c>
      <c r="W19" s="57"/>
    </row>
    <row r="20" spans="11:23" ht="15.75" customHeight="1">
      <c r="K20" s="81"/>
      <c r="L20" s="55" t="s">
        <v>1</v>
      </c>
      <c r="M20" s="81"/>
      <c r="N20" s="6"/>
      <c r="O20" s="10"/>
      <c r="P20" s="10"/>
      <c r="Q20" s="30"/>
      <c r="R20" s="62">
        <v>2</v>
      </c>
      <c r="S20" s="30" t="s">
        <v>4</v>
      </c>
      <c r="T20" s="63">
        <f>A16</f>
        <v>0.5</v>
      </c>
      <c r="U20" s="62"/>
      <c r="V20" s="24"/>
      <c r="W20" s="50"/>
    </row>
    <row r="21" spans="11:23" ht="15.75" customHeight="1">
      <c r="K21" s="7"/>
      <c r="L21" s="55"/>
      <c r="M21" s="7"/>
      <c r="N21" s="6"/>
      <c r="O21" s="10"/>
      <c r="P21" s="10"/>
      <c r="Q21" s="32"/>
      <c r="R21" s="32"/>
      <c r="S21" s="10"/>
      <c r="T21" s="32"/>
      <c r="U21" s="10"/>
      <c r="V21" s="10"/>
      <c r="W21" s="50"/>
    </row>
    <row r="22" spans="11:23" ht="15.75" customHeight="1">
      <c r="K22" s="81" t="s">
        <v>0</v>
      </c>
      <c r="L22" s="54" t="s">
        <v>7</v>
      </c>
      <c r="M22" s="81" t="s">
        <v>6</v>
      </c>
      <c r="N22" s="89">
        <f>N19*P19</f>
        <v>2.11362</v>
      </c>
      <c r="O22" s="89"/>
      <c r="P22" s="89"/>
      <c r="Q22" s="61" t="s">
        <v>3</v>
      </c>
      <c r="R22" s="89">
        <f>R19*T19</f>
        <v>4.5145599999999995</v>
      </c>
      <c r="S22" s="89"/>
      <c r="T22" s="89"/>
      <c r="U22" s="61" t="s">
        <v>2</v>
      </c>
      <c r="V22" s="78">
        <f>V19</f>
        <v>1.23324</v>
      </c>
      <c r="W22" s="50"/>
    </row>
    <row r="23" spans="11:23" ht="15.75" customHeight="1">
      <c r="K23" s="81"/>
      <c r="L23" s="55" t="s">
        <v>1</v>
      </c>
      <c r="M23" s="81"/>
      <c r="N23" s="6"/>
      <c r="O23" s="10"/>
      <c r="P23" s="10"/>
      <c r="Q23" s="62"/>
      <c r="R23" s="90">
        <f>R20*T20</f>
        <v>1</v>
      </c>
      <c r="S23" s="90"/>
      <c r="T23" s="90"/>
      <c r="U23" s="62"/>
      <c r="V23" s="24"/>
      <c r="W23" s="50"/>
    </row>
    <row r="24" spans="12:23" ht="15.75" customHeight="1">
      <c r="L24" s="12"/>
      <c r="N24" s="64"/>
      <c r="O24" s="64"/>
      <c r="P24" s="64"/>
      <c r="Q24" s="64"/>
      <c r="R24" s="64"/>
      <c r="S24" s="64"/>
      <c r="T24" s="64"/>
      <c r="U24" s="64"/>
      <c r="V24" s="64"/>
      <c r="W24" s="58"/>
    </row>
    <row r="25" spans="11:23" ht="15.75" customHeight="1">
      <c r="K25" s="81" t="s">
        <v>0</v>
      </c>
      <c r="L25" s="54" t="s">
        <v>7</v>
      </c>
      <c r="M25" s="81" t="s">
        <v>6</v>
      </c>
      <c r="N25" s="89">
        <f>N22-R22+V22</f>
        <v>-1.1676999999999995</v>
      </c>
      <c r="O25" s="89"/>
      <c r="P25" s="89"/>
      <c r="Q25" s="32"/>
      <c r="R25" s="32"/>
      <c r="S25" s="32"/>
      <c r="T25" s="67"/>
      <c r="U25" s="32"/>
      <c r="V25" s="32"/>
      <c r="W25" s="50"/>
    </row>
    <row r="26" spans="11:23" ht="15.75" customHeight="1">
      <c r="K26" s="81"/>
      <c r="L26" s="55" t="s">
        <v>1</v>
      </c>
      <c r="M26" s="81"/>
      <c r="N26" s="90">
        <f>R23</f>
        <v>1</v>
      </c>
      <c r="O26" s="90"/>
      <c r="P26" s="90"/>
      <c r="Q26" s="32"/>
      <c r="R26" s="32"/>
      <c r="S26" s="32"/>
      <c r="T26" s="32"/>
      <c r="U26" s="32"/>
      <c r="V26" s="68"/>
      <c r="W26" s="50"/>
    </row>
    <row r="27" spans="12:23" ht="15.75" customHeight="1">
      <c r="L27" s="12"/>
      <c r="N27" s="64"/>
      <c r="O27" s="64"/>
      <c r="P27" s="64"/>
      <c r="Q27" s="64"/>
      <c r="R27" s="64"/>
      <c r="S27" s="64"/>
      <c r="T27" s="64"/>
      <c r="U27" s="64"/>
      <c r="V27" s="64"/>
      <c r="W27" s="56"/>
    </row>
    <row r="28" spans="11:23" ht="15.75" customHeight="1">
      <c r="K28" s="81" t="s">
        <v>0</v>
      </c>
      <c r="L28" s="54" t="s">
        <v>7</v>
      </c>
      <c r="M28" s="81" t="s">
        <v>6</v>
      </c>
      <c r="N28" s="88">
        <f>N25/N26</f>
        <v>-1.1676999999999995</v>
      </c>
      <c r="O28" s="88"/>
      <c r="P28" s="88"/>
      <c r="Q28" s="64"/>
      <c r="R28" s="64"/>
      <c r="S28" s="64"/>
      <c r="T28" s="64"/>
      <c r="U28" s="64"/>
      <c r="V28" s="64"/>
      <c r="W28" s="56"/>
    </row>
    <row r="29" spans="11:24" ht="15.75" customHeight="1">
      <c r="K29" s="81"/>
      <c r="L29" s="55" t="s">
        <v>1</v>
      </c>
      <c r="M29" s="81"/>
      <c r="N29" s="88"/>
      <c r="O29" s="88"/>
      <c r="P29" s="88"/>
      <c r="Q29" s="64"/>
      <c r="R29" s="64"/>
      <c r="S29" s="64"/>
      <c r="T29" s="64"/>
      <c r="U29" s="64"/>
      <c r="V29" s="64"/>
      <c r="W29" s="47"/>
      <c r="X29" s="47"/>
    </row>
    <row r="30" spans="1:24" ht="12.75">
      <c r="A30" s="41" t="s">
        <v>39</v>
      </c>
      <c r="B30" s="93" t="s">
        <v>45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3" ht="22.5">
      <c r="A31" s="22">
        <v>0.25</v>
      </c>
      <c r="B31" s="92" t="s">
        <v>47</v>
      </c>
      <c r="C31" s="92"/>
      <c r="D31" s="39">
        <f>D32-A31</f>
        <v>0.19999999999999996</v>
      </c>
      <c r="G31" s="75">
        <f>(-0.1*D31*D31*D31*D31)-(0.15*D31*D31*D31)-(0.5*D31*D31)-(0.25*D31)+1.2</f>
        <v>1.1286399999999999</v>
      </c>
      <c r="H31" s="40" t="s">
        <v>16</v>
      </c>
      <c r="K31" s="81" t="s">
        <v>0</v>
      </c>
      <c r="L31" s="54" t="s">
        <v>7</v>
      </c>
      <c r="M31" s="81" t="s">
        <v>6</v>
      </c>
      <c r="N31" s="60">
        <v>3</v>
      </c>
      <c r="O31" s="61" t="s">
        <v>4</v>
      </c>
      <c r="P31" s="37" t="s">
        <v>43</v>
      </c>
      <c r="Q31" s="61" t="s">
        <v>3</v>
      </c>
      <c r="R31" s="37">
        <v>4</v>
      </c>
      <c r="S31" s="60" t="s">
        <v>4</v>
      </c>
      <c r="T31" s="37" t="s">
        <v>48</v>
      </c>
      <c r="U31" s="61" t="s">
        <v>2</v>
      </c>
      <c r="V31" s="37" t="s">
        <v>49</v>
      </c>
      <c r="W31" s="50"/>
    </row>
    <row r="32" spans="2:23" ht="22.5">
      <c r="B32" s="92" t="s">
        <v>46</v>
      </c>
      <c r="C32" s="92"/>
      <c r="D32" s="39">
        <f>D33-A31</f>
        <v>0.44999999999999996</v>
      </c>
      <c r="G32" s="75">
        <f>(-0.1*D32*D32*D32*D32)-(0.15*D32*D32*D32)-(0.5*D32*D32)-(0.25*D32)+1.2</f>
        <v>0.968480625</v>
      </c>
      <c r="H32" s="40" t="s">
        <v>11</v>
      </c>
      <c r="K32" s="81"/>
      <c r="L32" s="55" t="s">
        <v>1</v>
      </c>
      <c r="M32" s="81"/>
      <c r="N32" s="6"/>
      <c r="O32" s="6"/>
      <c r="P32" s="10"/>
      <c r="Q32" s="10"/>
      <c r="R32" s="62">
        <v>2</v>
      </c>
      <c r="S32" s="30" t="s">
        <v>4</v>
      </c>
      <c r="T32" s="62" t="s">
        <v>5</v>
      </c>
      <c r="U32" s="62"/>
      <c r="V32" s="10"/>
      <c r="W32" s="50"/>
    </row>
    <row r="33" spans="2:23" ht="24.75">
      <c r="B33" s="92" t="s">
        <v>38</v>
      </c>
      <c r="C33" s="92"/>
      <c r="D33" s="39">
        <v>0.7</v>
      </c>
      <c r="G33" s="75">
        <f>(-0.1*D33*D33*D33*D33)-(0.15*D33*D33*D33)-(0.5*D33*D33)-(0.25*D33)+1.2</f>
        <v>0.7045399999999999</v>
      </c>
      <c r="H33" s="40" t="s">
        <v>12</v>
      </c>
      <c r="K33" s="7"/>
      <c r="L33" s="55"/>
      <c r="M33" s="7"/>
      <c r="N33" s="6"/>
      <c r="O33" s="6"/>
      <c r="P33" s="10"/>
      <c r="Q33" s="10"/>
      <c r="R33" s="32"/>
      <c r="S33" s="32"/>
      <c r="T33" s="10"/>
      <c r="U33" s="32"/>
      <c r="V33" s="10"/>
      <c r="W33" s="50"/>
    </row>
    <row r="34" spans="11:23" ht="15.75" customHeight="1">
      <c r="K34" s="81" t="s">
        <v>0</v>
      </c>
      <c r="L34" s="54" t="s">
        <v>7</v>
      </c>
      <c r="M34" s="81" t="s">
        <v>6</v>
      </c>
      <c r="N34" s="60">
        <v>3</v>
      </c>
      <c r="O34" s="61" t="s">
        <v>4</v>
      </c>
      <c r="P34" s="77">
        <f>G33</f>
        <v>0.7045399999999999</v>
      </c>
      <c r="Q34" s="61" t="s">
        <v>3</v>
      </c>
      <c r="R34" s="37">
        <v>4</v>
      </c>
      <c r="S34" s="60" t="s">
        <v>4</v>
      </c>
      <c r="T34" s="73">
        <f>G32</f>
        <v>0.968480625</v>
      </c>
      <c r="U34" s="61" t="s">
        <v>2</v>
      </c>
      <c r="V34" s="73">
        <f>G31</f>
        <v>1.1286399999999999</v>
      </c>
      <c r="W34" s="57"/>
    </row>
    <row r="35" spans="11:23" ht="15.75" customHeight="1">
      <c r="K35" s="81"/>
      <c r="L35" s="55" t="s">
        <v>1</v>
      </c>
      <c r="M35" s="81"/>
      <c r="N35" s="6"/>
      <c r="O35" s="10"/>
      <c r="P35" s="10"/>
      <c r="Q35" s="30"/>
      <c r="R35" s="62">
        <v>2</v>
      </c>
      <c r="S35" s="30" t="s">
        <v>4</v>
      </c>
      <c r="T35" s="63">
        <f>A31</f>
        <v>0.25</v>
      </c>
      <c r="U35" s="62"/>
      <c r="V35" s="24"/>
      <c r="W35" s="50"/>
    </row>
    <row r="36" spans="11:23" ht="15.75" customHeight="1">
      <c r="K36" s="7"/>
      <c r="L36" s="55"/>
      <c r="M36" s="7"/>
      <c r="N36" s="6"/>
      <c r="O36" s="10"/>
      <c r="P36" s="10"/>
      <c r="Q36" s="32"/>
      <c r="R36" s="32"/>
      <c r="S36" s="10"/>
      <c r="T36" s="32"/>
      <c r="U36" s="10"/>
      <c r="V36" s="10"/>
      <c r="W36" s="50"/>
    </row>
    <row r="37" spans="11:23" ht="15.75" customHeight="1">
      <c r="K37" s="81" t="s">
        <v>0</v>
      </c>
      <c r="L37" s="54" t="s">
        <v>7</v>
      </c>
      <c r="M37" s="81" t="s">
        <v>6</v>
      </c>
      <c r="N37" s="89">
        <f>N34*P34</f>
        <v>2.11362</v>
      </c>
      <c r="O37" s="89"/>
      <c r="P37" s="89"/>
      <c r="Q37" s="61" t="s">
        <v>3</v>
      </c>
      <c r="R37" s="89">
        <f>R34*T34</f>
        <v>3.8739225</v>
      </c>
      <c r="S37" s="89"/>
      <c r="T37" s="89"/>
      <c r="U37" s="61" t="s">
        <v>2</v>
      </c>
      <c r="V37" s="78">
        <f>V34</f>
        <v>1.1286399999999999</v>
      </c>
      <c r="W37" s="50"/>
    </row>
    <row r="38" spans="11:23" ht="15.75" customHeight="1">
      <c r="K38" s="81"/>
      <c r="L38" s="55" t="s">
        <v>1</v>
      </c>
      <c r="M38" s="81"/>
      <c r="N38" s="6"/>
      <c r="O38" s="10"/>
      <c r="P38" s="10"/>
      <c r="Q38" s="62"/>
      <c r="R38" s="90">
        <f>R35*T35</f>
        <v>0.5</v>
      </c>
      <c r="S38" s="90"/>
      <c r="T38" s="90"/>
      <c r="U38" s="62"/>
      <c r="V38" s="24"/>
      <c r="W38" s="50"/>
    </row>
    <row r="39" spans="12:23" ht="15.75" customHeight="1">
      <c r="L39" s="12"/>
      <c r="N39" s="64"/>
      <c r="O39" s="64"/>
      <c r="P39" s="64"/>
      <c r="Q39" s="64"/>
      <c r="R39" s="64"/>
      <c r="S39" s="64"/>
      <c r="T39" s="64"/>
      <c r="U39" s="64"/>
      <c r="V39" s="64"/>
      <c r="W39" s="58"/>
    </row>
    <row r="40" spans="11:23" ht="15.75" customHeight="1">
      <c r="K40" s="81" t="s">
        <v>0</v>
      </c>
      <c r="L40" s="54" t="s">
        <v>7</v>
      </c>
      <c r="M40" s="81" t="s">
        <v>6</v>
      </c>
      <c r="N40" s="89">
        <f>N37-R37+V37</f>
        <v>-0.6316625</v>
      </c>
      <c r="O40" s="89"/>
      <c r="P40" s="89"/>
      <c r="Q40" s="32"/>
      <c r="R40" s="32"/>
      <c r="S40" s="32"/>
      <c r="T40" s="67"/>
      <c r="U40" s="32"/>
      <c r="V40" s="32"/>
      <c r="W40" s="50"/>
    </row>
    <row r="41" spans="11:23" ht="15.75" customHeight="1">
      <c r="K41" s="81"/>
      <c r="L41" s="55" t="s">
        <v>1</v>
      </c>
      <c r="M41" s="81"/>
      <c r="N41" s="90">
        <f>R38</f>
        <v>0.5</v>
      </c>
      <c r="O41" s="90"/>
      <c r="P41" s="90"/>
      <c r="Q41" s="32"/>
      <c r="R41" s="32"/>
      <c r="S41" s="32"/>
      <c r="T41" s="32"/>
      <c r="U41" s="32"/>
      <c r="V41" s="68"/>
      <c r="W41" s="50"/>
    </row>
    <row r="42" spans="12:23" ht="15.75" customHeight="1">
      <c r="L42" s="12"/>
      <c r="N42" s="64"/>
      <c r="O42" s="64"/>
      <c r="P42" s="64"/>
      <c r="Q42" s="64"/>
      <c r="R42" s="64"/>
      <c r="S42" s="64"/>
      <c r="T42" s="64"/>
      <c r="U42" s="64"/>
      <c r="V42" s="64"/>
      <c r="W42" s="56"/>
    </row>
    <row r="43" spans="11:23" ht="15.75" customHeight="1">
      <c r="K43" s="81" t="s">
        <v>0</v>
      </c>
      <c r="L43" s="54" t="s">
        <v>7</v>
      </c>
      <c r="M43" s="81" t="s">
        <v>6</v>
      </c>
      <c r="N43" s="88">
        <f>N40/N41</f>
        <v>-1.263325</v>
      </c>
      <c r="O43" s="88"/>
      <c r="P43" s="88"/>
      <c r="Q43" s="64"/>
      <c r="R43" s="64"/>
      <c r="S43" s="64"/>
      <c r="T43" s="64"/>
      <c r="U43" s="64"/>
      <c r="V43" s="64"/>
      <c r="W43" s="56"/>
    </row>
    <row r="44" spans="11:24" ht="15.75" customHeight="1">
      <c r="K44" s="81"/>
      <c r="L44" s="55" t="s">
        <v>1</v>
      </c>
      <c r="M44" s="81"/>
      <c r="N44" s="88"/>
      <c r="O44" s="88"/>
      <c r="P44" s="88"/>
      <c r="Q44" s="64"/>
      <c r="R44" s="64"/>
      <c r="S44" s="64"/>
      <c r="T44" s="64"/>
      <c r="U44" s="64"/>
      <c r="V44" s="64"/>
      <c r="W44" s="47"/>
      <c r="X44" s="47"/>
    </row>
  </sheetData>
  <sheetProtection/>
  <mergeCells count="63">
    <mergeCell ref="N25:P25"/>
    <mergeCell ref="N26:P26"/>
    <mergeCell ref="B18:C18"/>
    <mergeCell ref="K19:K20"/>
    <mergeCell ref="M19:M20"/>
    <mergeCell ref="R22:T22"/>
    <mergeCell ref="R23:T23"/>
    <mergeCell ref="K22:K23"/>
    <mergeCell ref="A1:A4"/>
    <mergeCell ref="B1:B4"/>
    <mergeCell ref="C1:G4"/>
    <mergeCell ref="A5:X6"/>
    <mergeCell ref="B7:X7"/>
    <mergeCell ref="M12:M13"/>
    <mergeCell ref="Q12:Q13"/>
    <mergeCell ref="U12:U13"/>
    <mergeCell ref="W12:W13"/>
    <mergeCell ref="K8:K9"/>
    <mergeCell ref="U8:U9"/>
    <mergeCell ref="W8:W9"/>
    <mergeCell ref="X8:X9"/>
    <mergeCell ref="N22:P22"/>
    <mergeCell ref="B15:X15"/>
    <mergeCell ref="B16:C16"/>
    <mergeCell ref="K16:K17"/>
    <mergeCell ref="B9:C9"/>
    <mergeCell ref="B8:C8"/>
    <mergeCell ref="X12:X13"/>
    <mergeCell ref="Q8:Q9"/>
    <mergeCell ref="B11:X11"/>
    <mergeCell ref="B13:C13"/>
    <mergeCell ref="B31:C31"/>
    <mergeCell ref="K31:K32"/>
    <mergeCell ref="M31:M32"/>
    <mergeCell ref="B32:C32"/>
    <mergeCell ref="M16:M17"/>
    <mergeCell ref="B17:C17"/>
    <mergeCell ref="M22:M23"/>
    <mergeCell ref="B12:C12"/>
    <mergeCell ref="K12:K13"/>
    <mergeCell ref="B33:C33"/>
    <mergeCell ref="K34:K35"/>
    <mergeCell ref="M34:M35"/>
    <mergeCell ref="M8:M9"/>
    <mergeCell ref="M25:M26"/>
    <mergeCell ref="H1:K4"/>
    <mergeCell ref="K40:K41"/>
    <mergeCell ref="K43:K44"/>
    <mergeCell ref="M43:M44"/>
    <mergeCell ref="N43:P44"/>
    <mergeCell ref="N37:P37"/>
    <mergeCell ref="M40:M41"/>
    <mergeCell ref="K28:K29"/>
    <mergeCell ref="M28:M29"/>
    <mergeCell ref="K25:K26"/>
    <mergeCell ref="N40:P40"/>
    <mergeCell ref="N41:P41"/>
    <mergeCell ref="N28:P29"/>
    <mergeCell ref="K37:K38"/>
    <mergeCell ref="M37:M38"/>
    <mergeCell ref="B30:X30"/>
    <mergeCell ref="R37:T37"/>
    <mergeCell ref="R38:T3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A1">
      <selection activeCell="K50" sqref="K50:M51"/>
    </sheetView>
  </sheetViews>
  <sheetFormatPr defaultColWidth="11.421875" defaultRowHeight="12.75"/>
  <cols>
    <col min="1" max="1" width="13.28125" style="1" customWidth="1"/>
    <col min="2" max="2" width="5.8515625" style="1" customWidth="1"/>
    <col min="3" max="3" width="2.8515625" style="1" bestFit="1" customWidth="1"/>
    <col min="4" max="4" width="8.00390625" style="1" bestFit="1" customWidth="1"/>
    <col min="5" max="5" width="4.140625" style="1" bestFit="1" customWidth="1"/>
    <col min="6" max="6" width="8.140625" style="1" customWidth="1"/>
    <col min="7" max="7" width="6.57421875" style="1" bestFit="1" customWidth="1"/>
    <col min="8" max="8" width="10.140625" style="1" bestFit="1" customWidth="1"/>
    <col min="9" max="9" width="4.140625" style="1" bestFit="1" customWidth="1"/>
    <col min="10" max="10" width="3.57421875" style="1" bestFit="1" customWidth="1"/>
    <col min="11" max="11" width="6.57421875" style="1" bestFit="1" customWidth="1"/>
    <col min="12" max="12" width="10.7109375" style="1" bestFit="1" customWidth="1"/>
    <col min="13" max="13" width="6.28125" style="1" bestFit="1" customWidth="1"/>
    <col min="14" max="14" width="5.00390625" style="1" bestFit="1" customWidth="1"/>
    <col min="15" max="15" width="9.57421875" style="1" bestFit="1" customWidth="1"/>
    <col min="16" max="16" width="10.140625" style="1" bestFit="1" customWidth="1"/>
    <col min="17" max="17" width="8.57421875" style="1" bestFit="1" customWidth="1"/>
    <col min="18" max="18" width="7.00390625" style="1" bestFit="1" customWidth="1"/>
    <col min="19" max="19" width="9.57421875" style="1" bestFit="1" customWidth="1"/>
    <col min="20" max="20" width="9.28125" style="1" customWidth="1"/>
    <col min="21" max="21" width="10.7109375" style="1" bestFit="1" customWidth="1"/>
    <col min="22" max="22" width="8.57421875" style="1" bestFit="1" customWidth="1"/>
    <col min="23" max="23" width="2.8515625" style="1" bestFit="1" customWidth="1"/>
    <col min="24" max="24" width="8.00390625" style="1" bestFit="1" customWidth="1"/>
    <col min="25" max="16384" width="11.421875" style="1" customWidth="1"/>
  </cols>
  <sheetData>
    <row r="1" ht="12.75">
      <c r="A1" s="1" t="s">
        <v>55</v>
      </c>
    </row>
    <row r="2" spans="1:24" ht="9.75" customHeight="1">
      <c r="A2" s="99" t="s">
        <v>31</v>
      </c>
      <c r="B2" s="99" t="s">
        <v>6</v>
      </c>
      <c r="C2" s="99" t="s">
        <v>3</v>
      </c>
      <c r="D2" s="99">
        <v>0.1</v>
      </c>
      <c r="E2" s="99" t="s">
        <v>30</v>
      </c>
      <c r="F2" s="1">
        <v>4</v>
      </c>
      <c r="G2" s="99" t="s">
        <v>3</v>
      </c>
      <c r="H2" s="99">
        <v>0.15</v>
      </c>
      <c r="I2" s="99" t="s">
        <v>30</v>
      </c>
      <c r="J2" s="1">
        <v>3</v>
      </c>
      <c r="K2" s="99" t="s">
        <v>3</v>
      </c>
      <c r="L2" s="99">
        <v>0.5</v>
      </c>
      <c r="M2" s="99" t="s">
        <v>30</v>
      </c>
      <c r="N2" s="12">
        <v>2</v>
      </c>
      <c r="O2" s="99" t="s">
        <v>3</v>
      </c>
      <c r="P2" s="99">
        <v>0.25</v>
      </c>
      <c r="Q2" s="99" t="s">
        <v>30</v>
      </c>
      <c r="R2" s="99" t="s">
        <v>2</v>
      </c>
      <c r="S2" s="99">
        <v>1.2</v>
      </c>
      <c r="U2" s="99" t="s">
        <v>32</v>
      </c>
      <c r="V2" s="99" t="s">
        <v>30</v>
      </c>
      <c r="W2" s="99" t="s">
        <v>6</v>
      </c>
      <c r="X2" s="99">
        <v>0.7</v>
      </c>
    </row>
    <row r="3" spans="1:24" ht="9.75" customHeight="1">
      <c r="A3" s="99"/>
      <c r="B3" s="99"/>
      <c r="C3" s="99"/>
      <c r="D3" s="99"/>
      <c r="E3" s="99"/>
      <c r="G3" s="99"/>
      <c r="H3" s="99"/>
      <c r="I3" s="99"/>
      <c r="K3" s="99"/>
      <c r="L3" s="99"/>
      <c r="M3" s="99"/>
      <c r="O3" s="99"/>
      <c r="P3" s="99"/>
      <c r="Q3" s="99"/>
      <c r="R3" s="99"/>
      <c r="S3" s="99"/>
      <c r="U3" s="99"/>
      <c r="V3" s="99"/>
      <c r="W3" s="99"/>
      <c r="X3" s="99"/>
    </row>
    <row r="4" spans="1:24" ht="9.75" customHeight="1">
      <c r="A4" s="99"/>
      <c r="B4" s="99"/>
      <c r="C4" s="99"/>
      <c r="D4" s="99"/>
      <c r="E4" s="99"/>
      <c r="G4" s="99"/>
      <c r="H4" s="99"/>
      <c r="I4" s="99"/>
      <c r="K4" s="99"/>
      <c r="L4" s="99"/>
      <c r="M4" s="99"/>
      <c r="O4" s="99"/>
      <c r="P4" s="99"/>
      <c r="Q4" s="99"/>
      <c r="R4" s="99"/>
      <c r="S4" s="99"/>
      <c r="U4" s="99"/>
      <c r="V4" s="99"/>
      <c r="W4" s="99"/>
      <c r="X4" s="99"/>
    </row>
    <row r="5" ht="12.75">
      <c r="A5" s="38" t="s">
        <v>33</v>
      </c>
    </row>
    <row r="7" ht="12.75">
      <c r="A7" s="1" t="s">
        <v>34</v>
      </c>
    </row>
    <row r="8" spans="1:24" ht="9.75" customHeight="1">
      <c r="A8" s="99" t="s">
        <v>35</v>
      </c>
      <c r="B8" s="99" t="s">
        <v>6</v>
      </c>
      <c r="C8" s="99" t="s">
        <v>3</v>
      </c>
      <c r="D8" s="99">
        <v>0.4</v>
      </c>
      <c r="E8" s="99" t="s">
        <v>30</v>
      </c>
      <c r="F8" s="1">
        <v>3</v>
      </c>
      <c r="G8" s="99" t="s">
        <v>3</v>
      </c>
      <c r="H8" s="99">
        <v>0.45</v>
      </c>
      <c r="I8" s="99" t="s">
        <v>30</v>
      </c>
      <c r="J8" s="1">
        <v>2</v>
      </c>
      <c r="K8" s="99" t="s">
        <v>3</v>
      </c>
      <c r="L8" s="106">
        <v>1</v>
      </c>
      <c r="M8" s="99" t="s">
        <v>30</v>
      </c>
      <c r="O8" s="99" t="s">
        <v>3</v>
      </c>
      <c r="P8" s="99">
        <v>0.25</v>
      </c>
      <c r="Q8" s="36"/>
      <c r="R8" s="36"/>
      <c r="S8" s="36"/>
      <c r="U8" s="36"/>
      <c r="V8" s="36"/>
      <c r="W8" s="36"/>
      <c r="X8" s="36"/>
    </row>
    <row r="9" spans="1:24" ht="9.75" customHeight="1">
      <c r="A9" s="99"/>
      <c r="B9" s="99"/>
      <c r="C9" s="99"/>
      <c r="D9" s="99"/>
      <c r="E9" s="99"/>
      <c r="G9" s="99"/>
      <c r="H9" s="99"/>
      <c r="I9" s="99"/>
      <c r="K9" s="99"/>
      <c r="L9" s="106"/>
      <c r="M9" s="99"/>
      <c r="O9" s="99"/>
      <c r="P9" s="99"/>
      <c r="Q9" s="36"/>
      <c r="R9" s="36"/>
      <c r="S9" s="36"/>
      <c r="U9" s="36"/>
      <c r="V9" s="36"/>
      <c r="W9" s="36"/>
      <c r="X9" s="36"/>
    </row>
    <row r="10" spans="1:24" ht="9.75" customHeight="1">
      <c r="A10" s="99"/>
      <c r="B10" s="99"/>
      <c r="C10" s="99"/>
      <c r="D10" s="99"/>
      <c r="E10" s="99"/>
      <c r="G10" s="99"/>
      <c r="H10" s="99"/>
      <c r="I10" s="99"/>
      <c r="K10" s="99"/>
      <c r="L10" s="106"/>
      <c r="M10" s="99"/>
      <c r="O10" s="99"/>
      <c r="P10" s="99"/>
      <c r="Q10" s="36"/>
      <c r="R10" s="36"/>
      <c r="S10" s="36"/>
      <c r="U10" s="36"/>
      <c r="V10" s="36"/>
      <c r="W10" s="36"/>
      <c r="X10" s="36"/>
    </row>
    <row r="11" spans="1:24" ht="9.75" customHeight="1">
      <c r="A11" s="99"/>
      <c r="B11" s="99"/>
      <c r="C11" s="99"/>
      <c r="D11" s="99"/>
      <c r="E11" s="99"/>
      <c r="G11" s="99"/>
      <c r="H11" s="99"/>
      <c r="I11" s="99"/>
      <c r="K11" s="99"/>
      <c r="L11" s="106"/>
      <c r="M11" s="99"/>
      <c r="O11" s="99"/>
      <c r="P11" s="99"/>
      <c r="Q11" s="36"/>
      <c r="R11" s="36"/>
      <c r="S11" s="36"/>
      <c r="U11" s="36"/>
      <c r="V11" s="36"/>
      <c r="W11" s="36"/>
      <c r="X11" s="36"/>
    </row>
    <row r="12" spans="1:7" ht="7.5" customHeight="1">
      <c r="A12" s="99" t="s">
        <v>53</v>
      </c>
      <c r="B12" s="99" t="s">
        <v>6</v>
      </c>
      <c r="C12" s="94">
        <f>-(0.4*X2*X2*X2)-(0.45*X2*X2)-(1*X2)-0.25</f>
        <v>-1.3076999999999999</v>
      </c>
      <c r="D12" s="94"/>
      <c r="E12" s="94"/>
      <c r="F12" s="94"/>
      <c r="G12" s="94"/>
    </row>
    <row r="13" spans="1:7" ht="7.5" customHeight="1">
      <c r="A13" s="99"/>
      <c r="B13" s="99"/>
      <c r="C13" s="94"/>
      <c r="D13" s="94"/>
      <c r="E13" s="94"/>
      <c r="F13" s="94"/>
      <c r="G13" s="94"/>
    </row>
    <row r="14" spans="1:7" ht="7.5" customHeight="1">
      <c r="A14" s="99"/>
      <c r="B14" s="99"/>
      <c r="C14" s="94"/>
      <c r="D14" s="94"/>
      <c r="E14" s="94"/>
      <c r="F14" s="94"/>
      <c r="G14" s="94"/>
    </row>
    <row r="15" spans="1:7" ht="7.5" customHeight="1">
      <c r="A15" s="99"/>
      <c r="B15" s="99"/>
      <c r="C15" s="94"/>
      <c r="D15" s="94"/>
      <c r="E15" s="94"/>
      <c r="F15" s="94"/>
      <c r="G15" s="94"/>
    </row>
    <row r="16" spans="1:24" ht="7.5" customHeight="1">
      <c r="A16" s="95" t="s">
        <v>36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</row>
    <row r="17" spans="1:24" ht="7.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</row>
    <row r="18" spans="1:22" ht="15.75" customHeight="1">
      <c r="A18" s="41" t="s">
        <v>39</v>
      </c>
      <c r="B18" s="103" t="s">
        <v>50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5"/>
    </row>
    <row r="19" spans="1:21" ht="22.5">
      <c r="A19" s="22">
        <v>0.25</v>
      </c>
      <c r="B19" s="92" t="s">
        <v>46</v>
      </c>
      <c r="C19" s="92"/>
      <c r="D19" s="39">
        <f>D20-A19</f>
        <v>0.44999999999999996</v>
      </c>
      <c r="F19" s="75">
        <f aca="true" t="shared" si="0" ref="F19:F27">(-0.1*D19*D19*D19*D19)-(0.15*D19*D19*D19)-(0.5*D19*D19)-(0.25*D19)+1.2</f>
        <v>0.968480625</v>
      </c>
      <c r="G19" s="40" t="s">
        <v>11</v>
      </c>
      <c r="H19" s="81" t="s">
        <v>0</v>
      </c>
      <c r="I19" s="54" t="s">
        <v>7</v>
      </c>
      <c r="J19" s="80" t="s">
        <v>6</v>
      </c>
      <c r="K19" s="2" t="s">
        <v>10</v>
      </c>
      <c r="L19" s="17" t="s">
        <v>3</v>
      </c>
      <c r="M19" s="2" t="s">
        <v>11</v>
      </c>
      <c r="N19" s="81" t="s">
        <v>6</v>
      </c>
      <c r="O19" s="74">
        <f>F21</f>
        <v>0.30119312499999995</v>
      </c>
      <c r="P19" s="61" t="s">
        <v>3</v>
      </c>
      <c r="Q19" s="74">
        <f>F19</f>
        <v>0.968480625</v>
      </c>
      <c r="R19" s="96" t="s">
        <v>6</v>
      </c>
      <c r="S19" s="74">
        <f>O19-Q19</f>
        <v>-0.6672875</v>
      </c>
      <c r="T19" s="96" t="s">
        <v>6</v>
      </c>
      <c r="U19" s="88">
        <f>S19/S20</f>
        <v>-1.334575</v>
      </c>
    </row>
    <row r="20" spans="2:21" ht="22.5">
      <c r="B20" s="92" t="s">
        <v>38</v>
      </c>
      <c r="C20" s="92"/>
      <c r="D20" s="39">
        <f>X2</f>
        <v>0.7</v>
      </c>
      <c r="F20" s="75">
        <f t="shared" si="0"/>
        <v>0.7045399999999999</v>
      </c>
      <c r="G20" s="40" t="s">
        <v>12</v>
      </c>
      <c r="H20" s="81"/>
      <c r="I20" s="55" t="s">
        <v>1</v>
      </c>
      <c r="J20" s="80"/>
      <c r="K20" s="3">
        <v>2</v>
      </c>
      <c r="L20" s="59" t="s">
        <v>4</v>
      </c>
      <c r="M20" s="3" t="s">
        <v>5</v>
      </c>
      <c r="N20" s="81"/>
      <c r="O20" s="6"/>
      <c r="P20" s="72">
        <f>2*A19</f>
        <v>0.5</v>
      </c>
      <c r="Q20" s="6"/>
      <c r="R20" s="96"/>
      <c r="S20" s="72">
        <f>P20</f>
        <v>0.5</v>
      </c>
      <c r="T20" s="96"/>
      <c r="U20" s="88"/>
    </row>
    <row r="21" spans="2:21" ht="24.75">
      <c r="B21" s="92" t="s">
        <v>37</v>
      </c>
      <c r="C21" s="92"/>
      <c r="D21" s="39">
        <f>D20+A19</f>
        <v>0.95</v>
      </c>
      <c r="F21" s="75">
        <f t="shared" si="0"/>
        <v>0.30119312499999995</v>
      </c>
      <c r="G21" s="40" t="s">
        <v>10</v>
      </c>
      <c r="H21" s="7"/>
      <c r="I21" s="8"/>
      <c r="J21" s="7"/>
      <c r="K21" s="3"/>
      <c r="L21" s="13"/>
      <c r="M21" s="3"/>
      <c r="N21" s="7"/>
      <c r="O21" s="47"/>
      <c r="P21" s="45"/>
      <c r="Q21" s="47"/>
      <c r="R21" s="47"/>
      <c r="S21" s="45"/>
      <c r="T21" s="47"/>
      <c r="U21" s="47"/>
    </row>
    <row r="22" spans="1:22" ht="12.75">
      <c r="A22" s="41" t="s">
        <v>39</v>
      </c>
      <c r="B22" s="103" t="s">
        <v>51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5"/>
    </row>
    <row r="23" spans="1:22" ht="22.5">
      <c r="A23" s="22">
        <v>0.5</v>
      </c>
      <c r="B23" s="92" t="s">
        <v>47</v>
      </c>
      <c r="C23" s="92"/>
      <c r="D23" s="39">
        <f>D24-A23</f>
        <v>-0.30000000000000004</v>
      </c>
      <c r="F23" s="75">
        <f t="shared" si="0"/>
        <v>1.23324</v>
      </c>
      <c r="G23" s="40" t="s">
        <v>16</v>
      </c>
      <c r="H23" s="81" t="s">
        <v>0</v>
      </c>
      <c r="I23" s="54" t="s">
        <v>7</v>
      </c>
      <c r="J23" s="80" t="s">
        <v>6</v>
      </c>
      <c r="K23" s="43" t="s">
        <v>3</v>
      </c>
      <c r="L23" s="42" t="s">
        <v>15</v>
      </c>
      <c r="M23" s="43" t="s">
        <v>2</v>
      </c>
      <c r="N23" s="42">
        <v>8</v>
      </c>
      <c r="O23" s="46" t="s">
        <v>4</v>
      </c>
      <c r="P23" s="42" t="s">
        <v>10</v>
      </c>
      <c r="Q23" s="43" t="s">
        <v>3</v>
      </c>
      <c r="R23" s="42">
        <v>8</v>
      </c>
      <c r="S23" s="46" t="s">
        <v>4</v>
      </c>
      <c r="T23" s="42" t="s">
        <v>11</v>
      </c>
      <c r="U23" s="43" t="s">
        <v>2</v>
      </c>
      <c r="V23" s="42" t="s">
        <v>16</v>
      </c>
    </row>
    <row r="24" spans="2:22" ht="22.5">
      <c r="B24" s="92" t="s">
        <v>46</v>
      </c>
      <c r="C24" s="92"/>
      <c r="D24" s="39">
        <f>D25-A23</f>
        <v>0.19999999999999996</v>
      </c>
      <c r="F24" s="75">
        <f t="shared" si="0"/>
        <v>1.1286399999999999</v>
      </c>
      <c r="G24" s="40" t="s">
        <v>11</v>
      </c>
      <c r="H24" s="81"/>
      <c r="I24" s="55" t="s">
        <v>1</v>
      </c>
      <c r="J24" s="80"/>
      <c r="K24" s="47"/>
      <c r="L24" s="44"/>
      <c r="M24" s="44"/>
      <c r="N24" s="44"/>
      <c r="O24" s="48"/>
      <c r="P24" s="51">
        <v>12</v>
      </c>
      <c r="Q24" s="51" t="s">
        <v>4</v>
      </c>
      <c r="R24" s="51" t="s">
        <v>5</v>
      </c>
      <c r="S24" s="49"/>
      <c r="T24" s="44"/>
      <c r="U24" s="44"/>
      <c r="V24" s="44"/>
    </row>
    <row r="25" spans="2:22" ht="24.75">
      <c r="B25" s="92" t="s">
        <v>38</v>
      </c>
      <c r="C25" s="92"/>
      <c r="D25" s="39">
        <f>X2</f>
        <v>0.7</v>
      </c>
      <c r="F25" s="75">
        <f t="shared" si="0"/>
        <v>0.7045399999999999</v>
      </c>
      <c r="G25" s="40" t="s">
        <v>12</v>
      </c>
      <c r="H25" s="7"/>
      <c r="I25" s="55"/>
      <c r="J25" s="7"/>
      <c r="K25" s="47"/>
      <c r="L25" s="44"/>
      <c r="M25" s="44"/>
      <c r="N25" s="44"/>
      <c r="O25" s="44"/>
      <c r="P25" s="50"/>
      <c r="Q25" s="50"/>
      <c r="R25" s="44"/>
      <c r="S25" s="44"/>
      <c r="T25" s="44"/>
      <c r="U25" s="44"/>
      <c r="V25" s="44"/>
    </row>
    <row r="26" spans="2:22" ht="22.5">
      <c r="B26" s="92" t="s">
        <v>37</v>
      </c>
      <c r="C26" s="92"/>
      <c r="D26" s="39">
        <f>D25+A23</f>
        <v>1.2</v>
      </c>
      <c r="F26" s="75">
        <f t="shared" si="0"/>
        <v>-0.28656000000000015</v>
      </c>
      <c r="G26" s="40" t="s">
        <v>10</v>
      </c>
      <c r="H26" s="81" t="s">
        <v>0</v>
      </c>
      <c r="I26" s="54" t="s">
        <v>7</v>
      </c>
      <c r="J26" s="80" t="s">
        <v>6</v>
      </c>
      <c r="K26" s="60" t="s">
        <v>3</v>
      </c>
      <c r="L26" s="77">
        <f>F27</f>
        <v>-2.24216</v>
      </c>
      <c r="M26" s="61" t="s">
        <v>2</v>
      </c>
      <c r="N26" s="61">
        <v>8</v>
      </c>
      <c r="O26" s="60" t="s">
        <v>4</v>
      </c>
      <c r="P26" s="74">
        <f>F26</f>
        <v>-0.28656000000000015</v>
      </c>
      <c r="Q26" s="60" t="s">
        <v>3</v>
      </c>
      <c r="R26" s="60">
        <v>8</v>
      </c>
      <c r="S26" s="60" t="s">
        <v>4</v>
      </c>
      <c r="T26" s="73">
        <f>F24</f>
        <v>1.1286399999999999</v>
      </c>
      <c r="U26" s="61" t="s">
        <v>2</v>
      </c>
      <c r="V26" s="73">
        <f>F23</f>
        <v>1.23324</v>
      </c>
    </row>
    <row r="27" spans="2:22" ht="22.5">
      <c r="B27" s="92" t="s">
        <v>41</v>
      </c>
      <c r="C27" s="92"/>
      <c r="D27" s="39">
        <f>D26+A23</f>
        <v>1.7</v>
      </c>
      <c r="F27" s="75">
        <f t="shared" si="0"/>
        <v>-2.24216</v>
      </c>
      <c r="G27" s="40" t="s">
        <v>15</v>
      </c>
      <c r="H27" s="81"/>
      <c r="I27" s="55" t="s">
        <v>1</v>
      </c>
      <c r="J27" s="80"/>
      <c r="K27" s="6"/>
      <c r="L27" s="10"/>
      <c r="M27" s="10"/>
      <c r="N27" s="30"/>
      <c r="O27" s="62"/>
      <c r="P27" s="51">
        <v>12</v>
      </c>
      <c r="Q27" s="51" t="s">
        <v>4</v>
      </c>
      <c r="R27" s="51">
        <f>A23</f>
        <v>0.5</v>
      </c>
      <c r="S27" s="65"/>
      <c r="T27" s="32"/>
      <c r="U27" s="10"/>
      <c r="V27" s="10"/>
    </row>
    <row r="28" spans="8:22" ht="15.75" customHeight="1">
      <c r="H28" s="7"/>
      <c r="I28" s="55"/>
      <c r="J28" s="7"/>
      <c r="K28" s="6"/>
      <c r="L28" s="10"/>
      <c r="M28" s="10"/>
      <c r="N28" s="32"/>
      <c r="O28" s="32"/>
      <c r="P28" s="10"/>
      <c r="Q28" s="32"/>
      <c r="R28" s="10"/>
      <c r="S28" s="10"/>
      <c r="T28" s="32"/>
      <c r="U28" s="10"/>
      <c r="V28" s="10"/>
    </row>
    <row r="29" spans="8:22" ht="15.75" customHeight="1">
      <c r="H29" s="81" t="s">
        <v>0</v>
      </c>
      <c r="I29" s="54" t="s">
        <v>7</v>
      </c>
      <c r="J29" s="80" t="s">
        <v>6</v>
      </c>
      <c r="K29" s="89">
        <f>(-1)*L26</f>
        <v>2.24216</v>
      </c>
      <c r="L29" s="89"/>
      <c r="M29" s="61" t="s">
        <v>2</v>
      </c>
      <c r="N29" s="89">
        <f>N26*P26</f>
        <v>-2.292480000000001</v>
      </c>
      <c r="O29" s="89"/>
      <c r="P29" s="89"/>
      <c r="Q29" s="60" t="s">
        <v>3</v>
      </c>
      <c r="R29" s="89">
        <f>R26*T26</f>
        <v>9.029119999999999</v>
      </c>
      <c r="S29" s="89"/>
      <c r="T29" s="89"/>
      <c r="U29" s="61" t="s">
        <v>2</v>
      </c>
      <c r="V29" s="73">
        <f>V26</f>
        <v>1.23324</v>
      </c>
    </row>
    <row r="30" spans="8:22" ht="15.75" customHeight="1">
      <c r="H30" s="81"/>
      <c r="I30" s="55" t="s">
        <v>1</v>
      </c>
      <c r="J30" s="80"/>
      <c r="K30" s="6"/>
      <c r="L30" s="10"/>
      <c r="M30" s="10"/>
      <c r="N30" s="90">
        <f>P27*R27</f>
        <v>6</v>
      </c>
      <c r="O30" s="90"/>
      <c r="P30" s="90"/>
      <c r="Q30" s="90"/>
      <c r="R30" s="90"/>
      <c r="S30" s="90"/>
      <c r="T30" s="90"/>
      <c r="U30" s="62"/>
      <c r="V30" s="62"/>
    </row>
    <row r="31" spans="9:22" ht="15.75" customHeight="1">
      <c r="I31" s="12"/>
      <c r="K31" s="10"/>
      <c r="L31" s="10"/>
      <c r="M31" s="10"/>
      <c r="N31" s="10"/>
      <c r="O31" s="10"/>
      <c r="P31" s="10"/>
      <c r="Q31" s="10"/>
      <c r="R31" s="10"/>
      <c r="S31" s="10"/>
      <c r="T31" s="32"/>
      <c r="U31" s="10"/>
      <c r="V31" s="10"/>
    </row>
    <row r="32" spans="8:22" ht="15.75" customHeight="1">
      <c r="H32" s="81" t="s">
        <v>0</v>
      </c>
      <c r="I32" s="54" t="s">
        <v>7</v>
      </c>
      <c r="J32" s="80" t="s">
        <v>6</v>
      </c>
      <c r="K32" s="89">
        <f>K29+N29-R29+V29</f>
        <v>-7.8462</v>
      </c>
      <c r="L32" s="89"/>
      <c r="M32" s="89"/>
      <c r="N32" s="32"/>
      <c r="O32" s="32"/>
      <c r="P32" s="32"/>
      <c r="Q32" s="67"/>
      <c r="R32" s="32"/>
      <c r="S32" s="32"/>
      <c r="T32" s="32"/>
      <c r="U32" s="10"/>
      <c r="V32" s="10"/>
    </row>
    <row r="33" spans="8:22" ht="15.75" customHeight="1">
      <c r="H33" s="81"/>
      <c r="I33" s="55" t="s">
        <v>1</v>
      </c>
      <c r="J33" s="80"/>
      <c r="K33" s="90">
        <f>N30</f>
        <v>6</v>
      </c>
      <c r="L33" s="90"/>
      <c r="M33" s="90"/>
      <c r="N33" s="32"/>
      <c r="O33" s="32"/>
      <c r="P33" s="32"/>
      <c r="Q33" s="32"/>
      <c r="R33" s="32"/>
      <c r="S33" s="68"/>
      <c r="T33" s="32"/>
      <c r="U33" s="10"/>
      <c r="V33" s="10"/>
    </row>
    <row r="34" spans="9:22" ht="15.75" customHeight="1">
      <c r="I34" s="12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10"/>
      <c r="V34" s="10"/>
    </row>
    <row r="35" spans="8:22" ht="15.75" customHeight="1">
      <c r="H35" s="81" t="s">
        <v>0</v>
      </c>
      <c r="I35" s="54" t="s">
        <v>7</v>
      </c>
      <c r="J35" s="80" t="s">
        <v>6</v>
      </c>
      <c r="K35" s="102">
        <f>K32/K33</f>
        <v>-1.3076999999999999</v>
      </c>
      <c r="L35" s="102"/>
      <c r="M35" s="102"/>
      <c r="N35" s="44"/>
      <c r="O35" s="44"/>
      <c r="P35" s="44"/>
      <c r="Q35" s="44"/>
      <c r="R35" s="44"/>
      <c r="S35" s="44"/>
      <c r="T35" s="44"/>
      <c r="U35" s="10"/>
      <c r="V35" s="10"/>
    </row>
    <row r="36" spans="8:22" ht="15.75" customHeight="1">
      <c r="H36" s="81"/>
      <c r="I36" s="55" t="s">
        <v>1</v>
      </c>
      <c r="J36" s="80"/>
      <c r="K36" s="102"/>
      <c r="L36" s="102"/>
      <c r="M36" s="102"/>
      <c r="N36" s="44"/>
      <c r="O36" s="44"/>
      <c r="P36" s="44"/>
      <c r="Q36" s="44"/>
      <c r="R36" s="44"/>
      <c r="S36" s="44"/>
      <c r="T36" s="47"/>
      <c r="U36" s="47"/>
      <c r="V36" s="10"/>
    </row>
    <row r="37" spans="1:22" ht="12.75">
      <c r="A37" s="41" t="s">
        <v>39</v>
      </c>
      <c r="B37" s="103" t="s">
        <v>51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5"/>
    </row>
    <row r="38" spans="1:22" ht="22.5">
      <c r="A38" s="22">
        <v>0.25</v>
      </c>
      <c r="B38" s="92" t="s">
        <v>47</v>
      </c>
      <c r="C38" s="92"/>
      <c r="D38" s="39">
        <f>D39-A38</f>
        <v>0.19999999999999996</v>
      </c>
      <c r="F38" s="75">
        <f>(-0.1*D38*D38*D38*D38)-(0.15*D38*D38*D38)-(0.5*D38*D38)-(0.25*D38)+1.2</f>
        <v>1.1286399999999999</v>
      </c>
      <c r="G38" s="40" t="s">
        <v>16</v>
      </c>
      <c r="H38" s="81" t="s">
        <v>0</v>
      </c>
      <c r="I38" s="54" t="s">
        <v>7</v>
      </c>
      <c r="J38" s="80" t="s">
        <v>6</v>
      </c>
      <c r="K38" s="61" t="s">
        <v>3</v>
      </c>
      <c r="L38" s="37" t="s">
        <v>52</v>
      </c>
      <c r="M38" s="61" t="s">
        <v>2</v>
      </c>
      <c r="N38" s="37">
        <v>8</v>
      </c>
      <c r="O38" s="60" t="s">
        <v>4</v>
      </c>
      <c r="P38" s="37" t="s">
        <v>9</v>
      </c>
      <c r="Q38" s="61" t="s">
        <v>3</v>
      </c>
      <c r="R38" s="37">
        <v>8</v>
      </c>
      <c r="S38" s="60" t="s">
        <v>4</v>
      </c>
      <c r="T38" s="37" t="s">
        <v>48</v>
      </c>
      <c r="U38" s="61" t="s">
        <v>2</v>
      </c>
      <c r="V38" s="37" t="s">
        <v>49</v>
      </c>
    </row>
    <row r="39" spans="2:22" ht="22.5">
      <c r="B39" s="92" t="s">
        <v>46</v>
      </c>
      <c r="C39" s="92"/>
      <c r="D39" s="39">
        <f>D40-A38</f>
        <v>0.44999999999999996</v>
      </c>
      <c r="F39" s="75">
        <f>(-0.1*D39*D39*D39*D39)-(0.15*D39*D39*D39)-(0.5*D39*D39)-(0.25*D39)+1.2</f>
        <v>0.968480625</v>
      </c>
      <c r="G39" s="40" t="s">
        <v>11</v>
      </c>
      <c r="H39" s="81"/>
      <c r="I39" s="55" t="s">
        <v>1</v>
      </c>
      <c r="J39" s="80"/>
      <c r="K39" s="6"/>
      <c r="L39" s="10"/>
      <c r="M39" s="10"/>
      <c r="N39" s="10"/>
      <c r="O39" s="62"/>
      <c r="P39" s="30">
        <v>12</v>
      </c>
      <c r="Q39" s="30" t="s">
        <v>4</v>
      </c>
      <c r="R39" s="30" t="s">
        <v>5</v>
      </c>
      <c r="S39" s="24"/>
      <c r="T39" s="10"/>
      <c r="U39" s="10"/>
      <c r="V39" s="10"/>
    </row>
    <row r="40" spans="2:22" ht="24.75">
      <c r="B40" s="92" t="s">
        <v>38</v>
      </c>
      <c r="C40" s="92"/>
      <c r="D40" s="39">
        <f>X2</f>
        <v>0.7</v>
      </c>
      <c r="F40" s="75">
        <f>(-0.1*D40*D40*D40*D40)-(0.15*D40*D40*D40)-(0.5*D40*D40)-(0.25*D40)+1.2</f>
        <v>0.7045399999999999</v>
      </c>
      <c r="G40" s="40" t="s">
        <v>12</v>
      </c>
      <c r="H40" s="7"/>
      <c r="I40" s="55"/>
      <c r="J40" s="7"/>
      <c r="K40" s="6"/>
      <c r="L40" s="6"/>
      <c r="M40" s="10"/>
      <c r="N40" s="10"/>
      <c r="O40" s="32"/>
      <c r="P40" s="32"/>
      <c r="Q40" s="10"/>
      <c r="R40" s="32"/>
      <c r="S40" s="10"/>
      <c r="T40" s="32"/>
      <c r="U40" s="64"/>
      <c r="V40" s="64"/>
    </row>
    <row r="41" spans="2:22" ht="22.5">
      <c r="B41" s="92" t="s">
        <v>37</v>
      </c>
      <c r="C41" s="92"/>
      <c r="D41" s="39">
        <f>D40+A38</f>
        <v>0.95</v>
      </c>
      <c r="F41" s="75">
        <f>(-0.1*D41*D41*D41*D41)-(0.15*D41*D41*D41)-(0.5*D41*D41)-(0.25*D41)+1.2</f>
        <v>0.30119312499999995</v>
      </c>
      <c r="G41" s="40" t="s">
        <v>10</v>
      </c>
      <c r="H41" s="81" t="s">
        <v>0</v>
      </c>
      <c r="I41" s="54" t="s">
        <v>7</v>
      </c>
      <c r="J41" s="80" t="s">
        <v>6</v>
      </c>
      <c r="K41" s="61" t="s">
        <v>3</v>
      </c>
      <c r="L41" s="73">
        <f>F42</f>
        <v>-0.28656000000000015</v>
      </c>
      <c r="M41" s="61" t="s">
        <v>2</v>
      </c>
      <c r="N41" s="37">
        <v>8</v>
      </c>
      <c r="O41" s="60" t="s">
        <v>4</v>
      </c>
      <c r="P41" s="73">
        <f>F41</f>
        <v>0.30119312499999995</v>
      </c>
      <c r="Q41" s="61" t="s">
        <v>3</v>
      </c>
      <c r="R41" s="37">
        <v>8</v>
      </c>
      <c r="S41" s="60" t="s">
        <v>4</v>
      </c>
      <c r="T41" s="73">
        <f>F39</f>
        <v>0.968480625</v>
      </c>
      <c r="U41" s="61" t="s">
        <v>2</v>
      </c>
      <c r="V41" s="73">
        <f>F38</f>
        <v>1.1286399999999999</v>
      </c>
    </row>
    <row r="42" spans="2:22" ht="22.5">
      <c r="B42" s="92" t="s">
        <v>41</v>
      </c>
      <c r="C42" s="92"/>
      <c r="D42" s="39">
        <f>D41+A38</f>
        <v>1.2</v>
      </c>
      <c r="F42" s="75">
        <f>(-0.1*D42*D42*D42*D42)-(0.15*D42*D42*D42)-(0.5*D42*D42)-(0.25*D42)+1.2</f>
        <v>-0.28656000000000015</v>
      </c>
      <c r="G42" s="40" t="s">
        <v>15</v>
      </c>
      <c r="H42" s="81"/>
      <c r="I42" s="55" t="s">
        <v>1</v>
      </c>
      <c r="J42" s="80"/>
      <c r="K42" s="6"/>
      <c r="L42" s="10"/>
      <c r="M42" s="10"/>
      <c r="N42" s="10"/>
      <c r="O42" s="62"/>
      <c r="P42" s="30">
        <v>12</v>
      </c>
      <c r="Q42" s="30" t="s">
        <v>4</v>
      </c>
      <c r="R42" s="30">
        <f>A38</f>
        <v>0.25</v>
      </c>
      <c r="S42" s="24"/>
      <c r="T42" s="10"/>
      <c r="U42" s="10"/>
      <c r="V42" s="10"/>
    </row>
    <row r="43" spans="8:22" ht="15.75" customHeight="1">
      <c r="H43" s="7"/>
      <c r="I43" s="55"/>
      <c r="J43" s="7"/>
      <c r="K43" s="6"/>
      <c r="L43" s="10"/>
      <c r="M43" s="10"/>
      <c r="N43" s="32"/>
      <c r="O43" s="32"/>
      <c r="P43" s="10"/>
      <c r="Q43" s="32"/>
      <c r="R43" s="10"/>
      <c r="S43" s="10"/>
      <c r="T43" s="32"/>
      <c r="U43" s="64"/>
      <c r="V43" s="64"/>
    </row>
    <row r="44" spans="8:22" ht="15.75" customHeight="1">
      <c r="H44" s="81" t="s">
        <v>0</v>
      </c>
      <c r="I44" s="54" t="s">
        <v>7</v>
      </c>
      <c r="J44" s="80" t="s">
        <v>6</v>
      </c>
      <c r="K44" s="89">
        <f>(-1)*L41</f>
        <v>0.28656000000000015</v>
      </c>
      <c r="L44" s="89"/>
      <c r="M44" s="61" t="s">
        <v>2</v>
      </c>
      <c r="N44" s="91">
        <f>N41*P41</f>
        <v>2.4095449999999996</v>
      </c>
      <c r="O44" s="91"/>
      <c r="P44" s="91"/>
      <c r="Q44" s="61" t="s">
        <v>3</v>
      </c>
      <c r="R44" s="91">
        <f>R41*T41</f>
        <v>7.747845</v>
      </c>
      <c r="S44" s="91"/>
      <c r="T44" s="91"/>
      <c r="U44" s="61" t="s">
        <v>2</v>
      </c>
      <c r="V44" s="73">
        <f>V41</f>
        <v>1.1286399999999999</v>
      </c>
    </row>
    <row r="45" spans="8:22" ht="15.75" customHeight="1">
      <c r="H45" s="81"/>
      <c r="I45" s="55" t="s">
        <v>1</v>
      </c>
      <c r="J45" s="80"/>
      <c r="K45" s="6"/>
      <c r="L45" s="10"/>
      <c r="M45" s="10"/>
      <c r="N45" s="90">
        <f>P42*R42</f>
        <v>3</v>
      </c>
      <c r="O45" s="90"/>
      <c r="P45" s="90"/>
      <c r="Q45" s="90"/>
      <c r="R45" s="90"/>
      <c r="S45" s="90"/>
      <c r="T45" s="90"/>
      <c r="U45" s="64"/>
      <c r="V45" s="64"/>
    </row>
    <row r="46" spans="9:22" ht="15.75" customHeight="1">
      <c r="I46" s="12"/>
      <c r="K46" s="64"/>
      <c r="L46" s="64"/>
      <c r="M46" s="64"/>
      <c r="N46" s="64"/>
      <c r="O46" s="64"/>
      <c r="P46" s="64"/>
      <c r="Q46" s="64"/>
      <c r="R46" s="64"/>
      <c r="S46" s="64"/>
      <c r="T46" s="66"/>
      <c r="U46" s="64"/>
      <c r="V46" s="64"/>
    </row>
    <row r="47" spans="8:22" ht="15.75" customHeight="1">
      <c r="H47" s="81" t="s">
        <v>0</v>
      </c>
      <c r="I47" s="54" t="s">
        <v>7</v>
      </c>
      <c r="J47" s="80" t="s">
        <v>6</v>
      </c>
      <c r="K47" s="89">
        <f>K44+N44-R44+V44</f>
        <v>-3.9231000000000007</v>
      </c>
      <c r="L47" s="89"/>
      <c r="M47" s="89"/>
      <c r="N47" s="32"/>
      <c r="O47" s="32"/>
      <c r="P47" s="32"/>
      <c r="Q47" s="67"/>
      <c r="R47" s="32"/>
      <c r="S47" s="32"/>
      <c r="T47" s="32"/>
      <c r="U47" s="64"/>
      <c r="V47" s="64"/>
    </row>
    <row r="48" spans="8:22" ht="15.75" customHeight="1">
      <c r="H48" s="81"/>
      <c r="I48" s="55" t="s">
        <v>1</v>
      </c>
      <c r="J48" s="80"/>
      <c r="K48" s="90">
        <f>N45</f>
        <v>3</v>
      </c>
      <c r="L48" s="90"/>
      <c r="M48" s="90"/>
      <c r="N48" s="32"/>
      <c r="O48" s="32"/>
      <c r="P48" s="32"/>
      <c r="Q48" s="32"/>
      <c r="R48" s="32"/>
      <c r="S48" s="68"/>
      <c r="T48" s="32"/>
      <c r="U48" s="64"/>
      <c r="V48" s="64"/>
    </row>
    <row r="49" spans="9:20" ht="15.75" customHeight="1">
      <c r="I49" s="12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8:20" ht="15.75" customHeight="1">
      <c r="H50" s="81" t="s">
        <v>0</v>
      </c>
      <c r="I50" s="54" t="s">
        <v>7</v>
      </c>
      <c r="J50" s="80" t="s">
        <v>6</v>
      </c>
      <c r="K50" s="102">
        <f>K47/K48</f>
        <v>-1.3077000000000003</v>
      </c>
      <c r="L50" s="102"/>
      <c r="M50" s="102"/>
      <c r="N50" s="56"/>
      <c r="O50" s="56"/>
      <c r="P50" s="56"/>
      <c r="Q50" s="56"/>
      <c r="R50" s="56"/>
      <c r="S50" s="56"/>
      <c r="T50" s="56"/>
    </row>
    <row r="51" spans="8:22" ht="15.75" customHeight="1">
      <c r="H51" s="81"/>
      <c r="I51" s="55" t="s">
        <v>1</v>
      </c>
      <c r="J51" s="80"/>
      <c r="K51" s="102"/>
      <c r="L51" s="102"/>
      <c r="M51" s="102"/>
      <c r="N51" s="56"/>
      <c r="O51" s="56"/>
      <c r="P51" s="56"/>
      <c r="Q51" s="56"/>
      <c r="R51" s="56"/>
      <c r="S51" s="56"/>
      <c r="T51" s="47"/>
      <c r="U51" s="47"/>
      <c r="V51" s="47"/>
    </row>
  </sheetData>
  <sheetProtection/>
  <mergeCells count="93">
    <mergeCell ref="A2:A4"/>
    <mergeCell ref="B2:B4"/>
    <mergeCell ref="C2:C4"/>
    <mergeCell ref="D2:D4"/>
    <mergeCell ref="K2:K4"/>
    <mergeCell ref="L2:L4"/>
    <mergeCell ref="M2:M4"/>
    <mergeCell ref="O2:O4"/>
    <mergeCell ref="E2:E4"/>
    <mergeCell ref="G2:G4"/>
    <mergeCell ref="H2:H4"/>
    <mergeCell ref="I2:I4"/>
    <mergeCell ref="U2:U4"/>
    <mergeCell ref="V2:V4"/>
    <mergeCell ref="W2:W4"/>
    <mergeCell ref="X2:X4"/>
    <mergeCell ref="P2:P4"/>
    <mergeCell ref="Q2:Q4"/>
    <mergeCell ref="R2:R4"/>
    <mergeCell ref="S2:S4"/>
    <mergeCell ref="G8:G11"/>
    <mergeCell ref="H8:H11"/>
    <mergeCell ref="I8:I11"/>
    <mergeCell ref="A8:A11"/>
    <mergeCell ref="B8:B11"/>
    <mergeCell ref="C8:C11"/>
    <mergeCell ref="D8:D11"/>
    <mergeCell ref="P8:P11"/>
    <mergeCell ref="A12:A15"/>
    <mergeCell ref="B12:B15"/>
    <mergeCell ref="C12:G15"/>
    <mergeCell ref="K8:K11"/>
    <mergeCell ref="L8:L11"/>
    <mergeCell ref="M8:M11"/>
    <mergeCell ref="O8:O11"/>
    <mergeCell ref="E8:E11"/>
    <mergeCell ref="U19:U20"/>
    <mergeCell ref="B20:C20"/>
    <mergeCell ref="A16:X17"/>
    <mergeCell ref="R29:T29"/>
    <mergeCell ref="N30:T30"/>
    <mergeCell ref="B19:C19"/>
    <mergeCell ref="H19:H20"/>
    <mergeCell ref="J19:J20"/>
    <mergeCell ref="N19:N20"/>
    <mergeCell ref="H29:H30"/>
    <mergeCell ref="J29:J30"/>
    <mergeCell ref="K29:L29"/>
    <mergeCell ref="N29:P29"/>
    <mergeCell ref="B22:V22"/>
    <mergeCell ref="H32:H33"/>
    <mergeCell ref="J32:J33"/>
    <mergeCell ref="K32:M32"/>
    <mergeCell ref="K33:M33"/>
    <mergeCell ref="B25:C25"/>
    <mergeCell ref="H26:H27"/>
    <mergeCell ref="J26:J27"/>
    <mergeCell ref="B23:C23"/>
    <mergeCell ref="B38:C38"/>
    <mergeCell ref="H38:H39"/>
    <mergeCell ref="J38:J39"/>
    <mergeCell ref="B39:C39"/>
    <mergeCell ref="H35:H36"/>
    <mergeCell ref="J35:J36"/>
    <mergeCell ref="B37:V37"/>
    <mergeCell ref="B21:C21"/>
    <mergeCell ref="B26:C26"/>
    <mergeCell ref="B27:C27"/>
    <mergeCell ref="B18:V18"/>
    <mergeCell ref="K47:M47"/>
    <mergeCell ref="K44:L44"/>
    <mergeCell ref="K35:M36"/>
    <mergeCell ref="J47:J48"/>
    <mergeCell ref="N44:P44"/>
    <mergeCell ref="H23:H24"/>
    <mergeCell ref="J23:J24"/>
    <mergeCell ref="B24:C24"/>
    <mergeCell ref="R19:R20"/>
    <mergeCell ref="T19:T20"/>
    <mergeCell ref="R44:T44"/>
    <mergeCell ref="B40:C40"/>
    <mergeCell ref="H41:H42"/>
    <mergeCell ref="J41:J42"/>
    <mergeCell ref="H44:H45"/>
    <mergeCell ref="N45:T45"/>
    <mergeCell ref="H50:H51"/>
    <mergeCell ref="J50:J51"/>
    <mergeCell ref="K50:M51"/>
    <mergeCell ref="B41:C41"/>
    <mergeCell ref="B42:C42"/>
    <mergeCell ref="H47:H48"/>
    <mergeCell ref="J44:J45"/>
    <mergeCell ref="K48:M4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</dc:creator>
  <cp:keywords/>
  <dc:description/>
  <cp:lastModifiedBy>Usuario de Windows</cp:lastModifiedBy>
  <dcterms:created xsi:type="dcterms:W3CDTF">2008-07-29T21:25:06Z</dcterms:created>
  <dcterms:modified xsi:type="dcterms:W3CDTF">2023-11-10T15:41:10Z</dcterms:modified>
  <cp:category/>
  <cp:version/>
  <cp:contentType/>
  <cp:contentStatus/>
</cp:coreProperties>
</file>