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CARDILA\01__ASIGNATURAS\05_Analisis_Numerico\Bloque_1\"/>
    </mc:Choice>
  </mc:AlternateContent>
  <bookViews>
    <workbookView xWindow="0" yWindow="0" windowWidth="20490" windowHeight="7800" tabRatio="616" activeTab="10"/>
  </bookViews>
  <sheets>
    <sheet name="PRIMERA" sheetId="1" r:id="rId1"/>
    <sheet name="SEGUNDA" sheetId="7" r:id="rId2"/>
    <sheet name="TERCERA" sheetId="12" r:id="rId3"/>
    <sheet name="CUARTA" sheetId="13" r:id="rId4"/>
    <sheet name="QUINTA" sheetId="14" r:id="rId5"/>
    <sheet name="CASO_ESPECIAL" sheetId="8" r:id="rId6"/>
    <sheet name="RM1" sheetId="16" r:id="rId7"/>
    <sheet name="RM2" sheetId="15" r:id="rId8"/>
    <sheet name="RM3" sheetId="11" r:id="rId9"/>
    <sheet name="RM4" sheetId="6" r:id="rId10"/>
    <sheet name="RM5" sheetId="10" r:id="rId11"/>
  </sheets>
  <externalReferences>
    <externalReference r:id="rId12"/>
    <externalReference r:id="rId13"/>
  </externalReferences>
  <calcPr calcId="162913"/>
</workbook>
</file>

<file path=xl/calcChain.xml><?xml version="1.0" encoding="utf-8"?>
<calcChain xmlns="http://schemas.openxmlformats.org/spreadsheetml/2006/main">
  <c r="E21" i="15" l="1"/>
  <c r="D21" i="15"/>
  <c r="C21" i="15"/>
  <c r="B21" i="15"/>
  <c r="F21" i="15" s="1"/>
  <c r="E20" i="15"/>
  <c r="D20" i="15"/>
  <c r="C20" i="15"/>
  <c r="B20" i="15"/>
  <c r="F20" i="15" s="1"/>
  <c r="E19" i="15"/>
  <c r="D19" i="15"/>
  <c r="C19" i="15"/>
  <c r="B19" i="15"/>
  <c r="F19" i="15" s="1"/>
  <c r="E18" i="15"/>
  <c r="D18" i="15"/>
  <c r="C18" i="15"/>
  <c r="B18" i="15"/>
  <c r="F18" i="15" s="1"/>
  <c r="E17" i="15"/>
  <c r="D17" i="15"/>
  <c r="C17" i="15"/>
  <c r="B17" i="15"/>
  <c r="F17" i="15" s="1"/>
  <c r="E16" i="15"/>
  <c r="D16" i="15"/>
  <c r="C16" i="15"/>
  <c r="B16" i="15"/>
  <c r="F16" i="15" s="1"/>
  <c r="E15" i="15"/>
  <c r="D15" i="15"/>
  <c r="C15" i="15"/>
  <c r="B15" i="15"/>
  <c r="F15" i="15" s="1"/>
  <c r="E14" i="15"/>
  <c r="D14" i="15"/>
  <c r="C14" i="15"/>
  <c r="B14" i="15"/>
  <c r="F14" i="15" s="1"/>
  <c r="E13" i="15"/>
  <c r="D13" i="15"/>
  <c r="C13" i="15"/>
  <c r="B13" i="15"/>
  <c r="F13" i="15" s="1"/>
  <c r="E12" i="15"/>
  <c r="D12" i="15"/>
  <c r="C12" i="15"/>
  <c r="B12" i="15"/>
  <c r="F12" i="15" s="1"/>
  <c r="E11" i="15"/>
  <c r="D11" i="15"/>
  <c r="C11" i="15"/>
  <c r="B11" i="15"/>
  <c r="F11" i="15" s="1"/>
  <c r="E10" i="15"/>
  <c r="D10" i="15"/>
  <c r="C10" i="15"/>
  <c r="B10" i="15"/>
  <c r="F10" i="15" s="1"/>
  <c r="E9" i="15"/>
  <c r="D9" i="15"/>
  <c r="C9" i="15"/>
  <c r="B9" i="15"/>
  <c r="F9" i="15" s="1"/>
  <c r="E8" i="15"/>
  <c r="D8" i="15"/>
  <c r="C8" i="15"/>
  <c r="B8" i="15"/>
  <c r="F8" i="15" s="1"/>
  <c r="E7" i="15"/>
  <c r="D7" i="15"/>
  <c r="C7" i="15"/>
  <c r="B7" i="15"/>
  <c r="F7" i="15" s="1"/>
  <c r="E6" i="15"/>
  <c r="D6" i="15"/>
  <c r="C6" i="15"/>
  <c r="B6" i="15"/>
  <c r="F6" i="15" s="1"/>
  <c r="E5" i="15"/>
  <c r="D5" i="15"/>
  <c r="C5" i="15"/>
  <c r="B5" i="15"/>
  <c r="F5" i="15" s="1"/>
  <c r="E4" i="15"/>
  <c r="D4" i="15"/>
  <c r="C4" i="15"/>
  <c r="B4" i="15"/>
  <c r="F4" i="15" s="1"/>
  <c r="E3" i="15"/>
  <c r="D3" i="15"/>
  <c r="C3" i="15"/>
  <c r="B3" i="15"/>
  <c r="F3" i="15" s="1"/>
  <c r="D23" i="16"/>
  <c r="C23" i="16"/>
  <c r="B23" i="16"/>
  <c r="E23" i="16" s="1"/>
  <c r="D22" i="16"/>
  <c r="C22" i="16"/>
  <c r="B22" i="16"/>
  <c r="E22" i="16" s="1"/>
  <c r="D21" i="16"/>
  <c r="C21" i="16"/>
  <c r="B21" i="16"/>
  <c r="E21" i="16" s="1"/>
  <c r="D20" i="16"/>
  <c r="C20" i="16"/>
  <c r="B20" i="16"/>
  <c r="E20" i="16" s="1"/>
  <c r="D19" i="16"/>
  <c r="C19" i="16"/>
  <c r="B19" i="16"/>
  <c r="E19" i="16" s="1"/>
  <c r="D18" i="16"/>
  <c r="C18" i="16"/>
  <c r="B18" i="16"/>
  <c r="E18" i="16" s="1"/>
  <c r="D17" i="16"/>
  <c r="C17" i="16"/>
  <c r="B17" i="16"/>
  <c r="E17" i="16" s="1"/>
  <c r="D16" i="16"/>
  <c r="C16" i="16"/>
  <c r="B16" i="16"/>
  <c r="E16" i="16" s="1"/>
  <c r="D15" i="16"/>
  <c r="C15" i="16"/>
  <c r="B15" i="16"/>
  <c r="E15" i="16" s="1"/>
  <c r="D14" i="16"/>
  <c r="C14" i="16"/>
  <c r="B14" i="16"/>
  <c r="E14" i="16" s="1"/>
  <c r="D13" i="16"/>
  <c r="C13" i="16"/>
  <c r="B13" i="16"/>
  <c r="E13" i="16" s="1"/>
  <c r="D12" i="16"/>
  <c r="C12" i="16"/>
  <c r="B12" i="16"/>
  <c r="E12" i="16" s="1"/>
  <c r="D11" i="16"/>
  <c r="C11" i="16"/>
  <c r="B11" i="16"/>
  <c r="E11" i="16" s="1"/>
  <c r="D10" i="16"/>
  <c r="C10" i="16"/>
  <c r="B10" i="16"/>
  <c r="E10" i="16" s="1"/>
  <c r="D9" i="16"/>
  <c r="C9" i="16"/>
  <c r="B9" i="16"/>
  <c r="E9" i="16" s="1"/>
  <c r="D8" i="16"/>
  <c r="C8" i="16"/>
  <c r="B8" i="16"/>
  <c r="E8" i="16" s="1"/>
  <c r="D7" i="16"/>
  <c r="C7" i="16"/>
  <c r="B7" i="16"/>
  <c r="E7" i="16" s="1"/>
  <c r="D6" i="16"/>
  <c r="C6" i="16"/>
  <c r="B6" i="16"/>
  <c r="E6" i="16" s="1"/>
  <c r="D5" i="16"/>
  <c r="C5" i="16"/>
  <c r="B5" i="16"/>
  <c r="E5" i="16" s="1"/>
  <c r="D4" i="16"/>
  <c r="C4" i="16"/>
  <c r="B4" i="16"/>
  <c r="E4" i="16" s="1"/>
  <c r="D3" i="16"/>
  <c r="C3" i="16"/>
  <c r="B3" i="16"/>
  <c r="E3" i="16" s="1"/>
  <c r="D18" i="14"/>
  <c r="C18" i="14"/>
  <c r="B18" i="14"/>
  <c r="F18" i="14" s="1"/>
  <c r="D17" i="14"/>
  <c r="C17" i="14"/>
  <c r="B17" i="14"/>
  <c r="F17" i="14" s="1"/>
  <c r="D16" i="14"/>
  <c r="C16" i="14"/>
  <c r="B16" i="14"/>
  <c r="F16" i="14" s="1"/>
  <c r="D15" i="14"/>
  <c r="C15" i="14"/>
  <c r="B15" i="14"/>
  <c r="F15" i="14" s="1"/>
  <c r="D14" i="14"/>
  <c r="C14" i="14"/>
  <c r="B14" i="14"/>
  <c r="F14" i="14" s="1"/>
  <c r="D13" i="14"/>
  <c r="C13" i="14"/>
  <c r="B13" i="14"/>
  <c r="F13" i="14" s="1"/>
  <c r="D12" i="14"/>
  <c r="C12" i="14"/>
  <c r="B12" i="14"/>
  <c r="F12" i="14" s="1"/>
  <c r="D11" i="14"/>
  <c r="C11" i="14"/>
  <c r="B11" i="14"/>
  <c r="F11" i="14" s="1"/>
  <c r="D10" i="14"/>
  <c r="C10" i="14"/>
  <c r="B10" i="14"/>
  <c r="F10" i="14" s="1"/>
  <c r="D9" i="14"/>
  <c r="C9" i="14"/>
  <c r="B9" i="14"/>
  <c r="F9" i="14" s="1"/>
  <c r="D8" i="14"/>
  <c r="C8" i="14"/>
  <c r="B8" i="14"/>
  <c r="F8" i="14" s="1"/>
  <c r="D7" i="14"/>
  <c r="C7" i="14"/>
  <c r="B7" i="14"/>
  <c r="F7" i="14" s="1"/>
  <c r="D6" i="14"/>
  <c r="C6" i="14"/>
  <c r="B6" i="14"/>
  <c r="F6" i="14" s="1"/>
  <c r="D5" i="14"/>
  <c r="C5" i="14"/>
  <c r="B5" i="14"/>
  <c r="F5" i="14" s="1"/>
  <c r="D4" i="14"/>
  <c r="C4" i="14"/>
  <c r="B4" i="14"/>
  <c r="F4" i="14" s="1"/>
  <c r="D3" i="14"/>
  <c r="C3" i="14"/>
  <c r="B3" i="14"/>
  <c r="F3" i="14" s="1"/>
  <c r="D2" i="14"/>
  <c r="C2" i="14"/>
  <c r="B2" i="14"/>
  <c r="F2" i="14" s="1"/>
  <c r="D37" i="13"/>
  <c r="B37" i="13"/>
  <c r="C37" i="13" s="1"/>
  <c r="F37" i="13" s="1"/>
  <c r="D36" i="13"/>
  <c r="B36" i="13"/>
  <c r="C36" i="13" s="1"/>
  <c r="F36" i="13" s="1"/>
  <c r="D35" i="13"/>
  <c r="B35" i="13"/>
  <c r="C35" i="13" s="1"/>
  <c r="F35" i="13" s="1"/>
  <c r="D34" i="13"/>
  <c r="B34" i="13"/>
  <c r="C34" i="13" s="1"/>
  <c r="F34" i="13" s="1"/>
  <c r="D33" i="13"/>
  <c r="B33" i="13"/>
  <c r="C33" i="13" s="1"/>
  <c r="F33" i="13" s="1"/>
  <c r="D32" i="13"/>
  <c r="B32" i="13"/>
  <c r="C32" i="13" s="1"/>
  <c r="F32" i="13" s="1"/>
  <c r="D31" i="13"/>
  <c r="B31" i="13"/>
  <c r="C31" i="13" s="1"/>
  <c r="F31" i="13" s="1"/>
  <c r="D30" i="13"/>
  <c r="B30" i="13"/>
  <c r="C30" i="13" s="1"/>
  <c r="F30" i="13" s="1"/>
  <c r="D29" i="13"/>
  <c r="B29" i="13"/>
  <c r="C29" i="13" s="1"/>
  <c r="F29" i="13" s="1"/>
  <c r="D28" i="13"/>
  <c r="B28" i="13"/>
  <c r="C28" i="13" s="1"/>
  <c r="F28" i="13" s="1"/>
  <c r="D27" i="13"/>
  <c r="B27" i="13"/>
  <c r="C27" i="13" s="1"/>
  <c r="F27" i="13" s="1"/>
  <c r="D26" i="13"/>
  <c r="B26" i="13"/>
  <c r="C26" i="13" s="1"/>
  <c r="F26" i="13" s="1"/>
  <c r="D25" i="13"/>
  <c r="B25" i="13"/>
  <c r="C25" i="13" s="1"/>
  <c r="F25" i="13" s="1"/>
  <c r="D24" i="13"/>
  <c r="B24" i="13"/>
  <c r="C24" i="13" s="1"/>
  <c r="F24" i="13" s="1"/>
  <c r="D23" i="13"/>
  <c r="B23" i="13"/>
  <c r="C23" i="13" s="1"/>
  <c r="F23" i="13" s="1"/>
  <c r="D22" i="13"/>
  <c r="B22" i="13"/>
  <c r="C22" i="13" s="1"/>
  <c r="F22" i="13" s="1"/>
  <c r="D21" i="13"/>
  <c r="B21" i="13"/>
  <c r="C21" i="13" s="1"/>
  <c r="F21" i="13" s="1"/>
  <c r="D20" i="13"/>
  <c r="B20" i="13"/>
  <c r="C20" i="13" s="1"/>
  <c r="F20" i="13" s="1"/>
  <c r="D19" i="13"/>
  <c r="B19" i="13"/>
  <c r="C19" i="13" s="1"/>
  <c r="F19" i="13" s="1"/>
  <c r="D18" i="13"/>
  <c r="B18" i="13"/>
  <c r="C18" i="13" s="1"/>
  <c r="F18" i="13" s="1"/>
  <c r="D17" i="13"/>
  <c r="B17" i="13"/>
  <c r="C17" i="13" s="1"/>
  <c r="F17" i="13" s="1"/>
  <c r="D16" i="13"/>
  <c r="B16" i="13"/>
  <c r="C16" i="13" s="1"/>
  <c r="F16" i="13" s="1"/>
  <c r="D15" i="13"/>
  <c r="B15" i="13"/>
  <c r="C15" i="13" s="1"/>
  <c r="F15" i="13" s="1"/>
  <c r="D14" i="13"/>
  <c r="B14" i="13"/>
  <c r="C14" i="13" s="1"/>
  <c r="F14" i="13" s="1"/>
  <c r="D13" i="13"/>
  <c r="B13" i="13"/>
  <c r="C13" i="13" s="1"/>
  <c r="F13" i="13" s="1"/>
  <c r="D12" i="13"/>
  <c r="B12" i="13"/>
  <c r="C12" i="13" s="1"/>
  <c r="F12" i="13" s="1"/>
  <c r="D11" i="13"/>
  <c r="B11" i="13"/>
  <c r="C11" i="13" s="1"/>
  <c r="F11" i="13" s="1"/>
  <c r="D10" i="13"/>
  <c r="B10" i="13"/>
  <c r="C10" i="13" s="1"/>
  <c r="F10" i="13" s="1"/>
  <c r="D9" i="13"/>
  <c r="B9" i="13"/>
  <c r="C9" i="13" s="1"/>
  <c r="F9" i="13" s="1"/>
  <c r="D8" i="13"/>
  <c r="B8" i="13"/>
  <c r="C8" i="13" s="1"/>
  <c r="F8" i="13" s="1"/>
  <c r="D7" i="13"/>
  <c r="B7" i="13"/>
  <c r="C7" i="13" s="1"/>
  <c r="F7" i="13" s="1"/>
  <c r="D6" i="13"/>
  <c r="B6" i="13"/>
  <c r="C6" i="13" s="1"/>
  <c r="F6" i="13" s="1"/>
  <c r="D5" i="13"/>
  <c r="B5" i="13"/>
  <c r="C5" i="13" s="1"/>
  <c r="F5" i="13" s="1"/>
  <c r="D4" i="13"/>
  <c r="B4" i="13"/>
  <c r="C4" i="13" s="1"/>
  <c r="F4" i="13" s="1"/>
  <c r="D3" i="13"/>
  <c r="B3" i="13"/>
  <c r="C3" i="13" s="1"/>
  <c r="F3" i="13" s="1"/>
  <c r="D2" i="13"/>
  <c r="B2" i="13"/>
  <c r="C2" i="13" s="1"/>
  <c r="F2" i="13" s="1"/>
  <c r="D18" i="12"/>
  <c r="B18" i="12"/>
  <c r="C18" i="12" s="1"/>
  <c r="F18" i="12" s="1"/>
  <c r="D17" i="12"/>
  <c r="B17" i="12"/>
  <c r="C17" i="12" s="1"/>
  <c r="F17" i="12" s="1"/>
  <c r="D16" i="12"/>
  <c r="B16" i="12"/>
  <c r="C16" i="12" s="1"/>
  <c r="F16" i="12" s="1"/>
  <c r="D15" i="12"/>
  <c r="B15" i="12"/>
  <c r="C15" i="12" s="1"/>
  <c r="F15" i="12" s="1"/>
  <c r="D14" i="12"/>
  <c r="B14" i="12"/>
  <c r="C14" i="12" s="1"/>
  <c r="F14" i="12" s="1"/>
  <c r="D13" i="12"/>
  <c r="B13" i="12"/>
  <c r="C13" i="12" s="1"/>
  <c r="F13" i="12" s="1"/>
  <c r="D12" i="12"/>
  <c r="B12" i="12"/>
  <c r="C12" i="12" s="1"/>
  <c r="F12" i="12" s="1"/>
  <c r="D11" i="12"/>
  <c r="B11" i="12"/>
  <c r="C11" i="12" s="1"/>
  <c r="F11" i="12" s="1"/>
  <c r="D10" i="12"/>
  <c r="B10" i="12"/>
  <c r="C10" i="12" s="1"/>
  <c r="F10" i="12" s="1"/>
  <c r="D9" i="12"/>
  <c r="B9" i="12"/>
  <c r="C9" i="12" s="1"/>
  <c r="F9" i="12" s="1"/>
  <c r="D8" i="12"/>
  <c r="B8" i="12"/>
  <c r="C8" i="12" s="1"/>
  <c r="F8" i="12" s="1"/>
  <c r="D7" i="12"/>
  <c r="B7" i="12"/>
  <c r="C7" i="12" s="1"/>
  <c r="F7" i="12" s="1"/>
  <c r="D6" i="12"/>
  <c r="B6" i="12"/>
  <c r="C6" i="12" s="1"/>
  <c r="F6" i="12" s="1"/>
  <c r="D5" i="12"/>
  <c r="B5" i="12"/>
  <c r="C5" i="12" s="1"/>
  <c r="F5" i="12" s="1"/>
  <c r="D4" i="12"/>
  <c r="B4" i="12"/>
  <c r="C4" i="12" s="1"/>
  <c r="F4" i="12" s="1"/>
  <c r="D3" i="12"/>
  <c r="B3" i="12"/>
  <c r="C3" i="12" s="1"/>
  <c r="F3" i="12" s="1"/>
  <c r="D2" i="12"/>
  <c r="B2" i="12"/>
  <c r="C2" i="12" s="1"/>
  <c r="F2" i="12" s="1"/>
  <c r="B3" i="11" l="1"/>
  <c r="C3" i="11"/>
  <c r="E3" i="11"/>
  <c r="B4" i="11"/>
  <c r="C4" i="11"/>
  <c r="E4" i="11" s="1"/>
  <c r="B5" i="11"/>
  <c r="C5" i="11"/>
  <c r="E5" i="11"/>
  <c r="B6" i="11"/>
  <c r="C6" i="11"/>
  <c r="E6" i="11" s="1"/>
  <c r="B7" i="11"/>
  <c r="C7" i="11"/>
  <c r="E7" i="11"/>
  <c r="B8" i="11"/>
  <c r="C8" i="11"/>
  <c r="E8" i="11" s="1"/>
  <c r="B9" i="11"/>
  <c r="C9" i="11"/>
  <c r="E9" i="11"/>
  <c r="B10" i="11"/>
  <c r="C10" i="11"/>
  <c r="E10" i="11" s="1"/>
  <c r="B11" i="11"/>
  <c r="C11" i="11"/>
  <c r="E11" i="11"/>
  <c r="B12" i="11"/>
  <c r="C12" i="11"/>
  <c r="E12" i="11" s="1"/>
  <c r="B13" i="11"/>
  <c r="C13" i="11"/>
  <c r="E13" i="11"/>
  <c r="B14" i="11"/>
  <c r="C14" i="11"/>
  <c r="E14" i="11" s="1"/>
  <c r="B15" i="11"/>
  <c r="C15" i="11"/>
  <c r="E15" i="11"/>
  <c r="B16" i="11"/>
  <c r="C16" i="11"/>
  <c r="E16" i="11" s="1"/>
  <c r="B17" i="11"/>
  <c r="C17" i="11"/>
  <c r="E17" i="11"/>
  <c r="B18" i="11"/>
  <c r="C18" i="11"/>
  <c r="E18" i="11" s="1"/>
  <c r="B19" i="11"/>
  <c r="C19" i="11"/>
  <c r="E19" i="11"/>
  <c r="B20" i="11"/>
  <c r="C20" i="11"/>
  <c r="E20" i="11" s="1"/>
  <c r="B21" i="11"/>
  <c r="C21" i="11"/>
  <c r="E21" i="11"/>
  <c r="B22" i="11"/>
  <c r="C22" i="11"/>
  <c r="E22" i="11" s="1"/>
  <c r="B23" i="11"/>
  <c r="C23" i="11"/>
  <c r="E23" i="11"/>
  <c r="B24" i="11"/>
  <c r="C24" i="11"/>
  <c r="E24" i="11" s="1"/>
  <c r="B25" i="11"/>
  <c r="C25" i="11"/>
  <c r="E25" i="11"/>
  <c r="B26" i="11"/>
  <c r="C26" i="11"/>
  <c r="E26" i="11" s="1"/>
  <c r="B27" i="11"/>
  <c r="C27" i="11"/>
  <c r="E27" i="11"/>
  <c r="B28" i="11"/>
  <c r="C28" i="11"/>
  <c r="E28" i="11" s="1"/>
  <c r="B29" i="11"/>
  <c r="C29" i="11"/>
  <c r="E29" i="11"/>
  <c r="B30" i="11"/>
  <c r="C30" i="11"/>
  <c r="E30" i="11" s="1"/>
  <c r="B31" i="11"/>
  <c r="C31" i="11"/>
  <c r="E31" i="11"/>
  <c r="B32" i="11"/>
  <c r="C32" i="11"/>
  <c r="E32" i="11" s="1"/>
  <c r="B33" i="11"/>
  <c r="C33" i="11"/>
  <c r="E33" i="11"/>
  <c r="B34" i="11"/>
  <c r="C34" i="11"/>
  <c r="E34" i="11" s="1"/>
  <c r="B35" i="11"/>
  <c r="C35" i="11"/>
  <c r="E35" i="11"/>
  <c r="B36" i="11"/>
  <c r="C36" i="11"/>
  <c r="E36" i="11" s="1"/>
  <c r="B37" i="11"/>
  <c r="C37" i="11"/>
  <c r="E37" i="11"/>
  <c r="B38" i="11"/>
  <c r="C38" i="11"/>
  <c r="E38" i="11" s="1"/>
  <c r="B39" i="11"/>
  <c r="C39" i="11"/>
  <c r="E39" i="11"/>
  <c r="B40" i="11"/>
  <c r="C40" i="11"/>
  <c r="E40" i="11" s="1"/>
  <c r="B41" i="11"/>
  <c r="C41" i="11"/>
  <c r="E41" i="11"/>
  <c r="B42" i="11"/>
  <c r="C42" i="11"/>
  <c r="E42" i="11" s="1"/>
  <c r="E2" i="11"/>
  <c r="C2" i="11"/>
  <c r="B2" i="11"/>
  <c r="B3" i="10"/>
  <c r="C3" i="10"/>
  <c r="D3" i="10"/>
  <c r="E3" i="10"/>
  <c r="G3" i="10"/>
  <c r="B4" i="10"/>
  <c r="C4" i="10"/>
  <c r="G4" i="10" s="1"/>
  <c r="D4" i="10"/>
  <c r="E4" i="10"/>
  <c r="B5" i="10"/>
  <c r="C5" i="10"/>
  <c r="D5" i="10"/>
  <c r="E5" i="10"/>
  <c r="G5" i="10"/>
  <c r="B6" i="10"/>
  <c r="C6" i="10"/>
  <c r="G6" i="10" s="1"/>
  <c r="D6" i="10"/>
  <c r="E6" i="10"/>
  <c r="B7" i="10"/>
  <c r="C7" i="10"/>
  <c r="D7" i="10"/>
  <c r="E7" i="10"/>
  <c r="G7" i="10"/>
  <c r="B8" i="10"/>
  <c r="C8" i="10"/>
  <c r="G8" i="10" s="1"/>
  <c r="D8" i="10"/>
  <c r="E8" i="10"/>
  <c r="B9" i="10"/>
  <c r="C9" i="10"/>
  <c r="D9" i="10"/>
  <c r="E9" i="10"/>
  <c r="G9" i="10"/>
  <c r="B10" i="10"/>
  <c r="C10" i="10"/>
  <c r="G10" i="10" s="1"/>
  <c r="D10" i="10"/>
  <c r="E10" i="10"/>
  <c r="B11" i="10"/>
  <c r="C11" i="10"/>
  <c r="D11" i="10"/>
  <c r="E11" i="10"/>
  <c r="G11" i="10"/>
  <c r="B12" i="10"/>
  <c r="C12" i="10"/>
  <c r="G12" i="10" s="1"/>
  <c r="D12" i="10"/>
  <c r="E12" i="10"/>
  <c r="B13" i="10"/>
  <c r="C13" i="10"/>
  <c r="D13" i="10"/>
  <c r="E13" i="10"/>
  <c r="G13" i="10"/>
  <c r="B14" i="10"/>
  <c r="C14" i="10"/>
  <c r="G14" i="10" s="1"/>
  <c r="D14" i="10"/>
  <c r="E14" i="10"/>
  <c r="B15" i="10"/>
  <c r="C15" i="10"/>
  <c r="D15" i="10"/>
  <c r="E15" i="10"/>
  <c r="G15" i="10"/>
  <c r="B16" i="10"/>
  <c r="C16" i="10"/>
  <c r="G16" i="10" s="1"/>
  <c r="D16" i="10"/>
  <c r="E16" i="10"/>
  <c r="B17" i="10"/>
  <c r="C17" i="10"/>
  <c r="D17" i="10"/>
  <c r="E17" i="10"/>
  <c r="G17" i="10"/>
  <c r="B18" i="10"/>
  <c r="C18" i="10"/>
  <c r="G18" i="10" s="1"/>
  <c r="D18" i="10"/>
  <c r="E18" i="10"/>
  <c r="B19" i="10"/>
  <c r="C19" i="10"/>
  <c r="D19" i="10"/>
  <c r="E19" i="10"/>
  <c r="G19" i="10"/>
  <c r="B20" i="10"/>
  <c r="C20" i="10"/>
  <c r="G20" i="10" s="1"/>
  <c r="D20" i="10"/>
  <c r="E20" i="10"/>
  <c r="B21" i="10"/>
  <c r="C21" i="10"/>
  <c r="D21" i="10"/>
  <c r="E21" i="10"/>
  <c r="G21" i="10"/>
  <c r="B22" i="10"/>
  <c r="C22" i="10"/>
  <c r="G22" i="10" s="1"/>
  <c r="D22" i="10"/>
  <c r="E22" i="10"/>
  <c r="B23" i="10"/>
  <c r="C23" i="10"/>
  <c r="D23" i="10"/>
  <c r="E23" i="10"/>
  <c r="G23" i="10"/>
  <c r="B24" i="10"/>
  <c r="C24" i="10"/>
  <c r="G24" i="10" s="1"/>
  <c r="D24" i="10"/>
  <c r="E24" i="10"/>
  <c r="B25" i="10"/>
  <c r="C25" i="10"/>
  <c r="D25" i="10"/>
  <c r="E25" i="10"/>
  <c r="G25" i="10"/>
  <c r="B26" i="10"/>
  <c r="C26" i="10"/>
  <c r="G26" i="10" s="1"/>
  <c r="D26" i="10"/>
  <c r="E26" i="10"/>
  <c r="B27" i="10"/>
  <c r="C27" i="10"/>
  <c r="D27" i="10"/>
  <c r="E27" i="10"/>
  <c r="G27" i="10"/>
  <c r="B28" i="10"/>
  <c r="C28" i="10"/>
  <c r="G28" i="10" s="1"/>
  <c r="D28" i="10"/>
  <c r="E28" i="10"/>
  <c r="B29" i="10"/>
  <c r="C29" i="10"/>
  <c r="D29" i="10"/>
  <c r="G29" i="10" s="1"/>
  <c r="E29" i="10"/>
  <c r="B30" i="10"/>
  <c r="C30" i="10"/>
  <c r="G30" i="10" s="1"/>
  <c r="D30" i="10"/>
  <c r="E30" i="10"/>
  <c r="B31" i="10"/>
  <c r="C31" i="10"/>
  <c r="D31" i="10"/>
  <c r="G31" i="10" s="1"/>
  <c r="E31" i="10"/>
  <c r="B32" i="10"/>
  <c r="C32" i="10"/>
  <c r="G32" i="10" s="1"/>
  <c r="D32" i="10"/>
  <c r="E32" i="10"/>
  <c r="B33" i="10"/>
  <c r="C33" i="10"/>
  <c r="D33" i="10"/>
  <c r="G33" i="10" s="1"/>
  <c r="E33" i="10"/>
  <c r="B34" i="10"/>
  <c r="C34" i="10"/>
  <c r="G34" i="10" s="1"/>
  <c r="D34" i="10"/>
  <c r="E34" i="10"/>
  <c r="B35" i="10"/>
  <c r="C35" i="10"/>
  <c r="D35" i="10"/>
  <c r="E35" i="10"/>
  <c r="G35" i="10"/>
  <c r="B36" i="10"/>
  <c r="C36" i="10"/>
  <c r="G36" i="10" s="1"/>
  <c r="D36" i="10"/>
  <c r="E36" i="10"/>
  <c r="B37" i="10"/>
  <c r="C37" i="10"/>
  <c r="D37" i="10"/>
  <c r="G37" i="10" s="1"/>
  <c r="E37" i="10"/>
  <c r="B38" i="10"/>
  <c r="C38" i="10"/>
  <c r="G38" i="10" s="1"/>
  <c r="D38" i="10"/>
  <c r="E38" i="10"/>
  <c r="B39" i="10"/>
  <c r="C39" i="10"/>
  <c r="D39" i="10"/>
  <c r="G39" i="10" s="1"/>
  <c r="E39" i="10"/>
  <c r="B40" i="10"/>
  <c r="C40" i="10"/>
  <c r="G40" i="10" s="1"/>
  <c r="D40" i="10"/>
  <c r="E40" i="10"/>
  <c r="B41" i="10"/>
  <c r="C41" i="10"/>
  <c r="D41" i="10"/>
  <c r="E41" i="10"/>
  <c r="G41" i="10"/>
  <c r="B42" i="10"/>
  <c r="C42" i="10"/>
  <c r="G42" i="10" s="1"/>
  <c r="D42" i="10"/>
  <c r="E42" i="10"/>
  <c r="G2" i="10"/>
  <c r="E2" i="10"/>
  <c r="D2" i="10"/>
  <c r="C2" i="10"/>
  <c r="B2" i="10"/>
  <c r="B83" i="6" l="1"/>
  <c r="C83" i="6"/>
  <c r="D83" i="6"/>
  <c r="E83" i="6"/>
  <c r="G83" i="6" s="1"/>
  <c r="F83" i="6"/>
  <c r="B84" i="6"/>
  <c r="C84" i="6"/>
  <c r="D84" i="6"/>
  <c r="E84" i="6"/>
  <c r="F84" i="6"/>
  <c r="G84" i="6"/>
  <c r="B85" i="6"/>
  <c r="C85" i="6"/>
  <c r="D85" i="6"/>
  <c r="E85" i="6"/>
  <c r="G85" i="6" s="1"/>
  <c r="F85" i="6"/>
  <c r="B86" i="6"/>
  <c r="C86" i="6"/>
  <c r="D86" i="6"/>
  <c r="E86" i="6"/>
  <c r="F86" i="6"/>
  <c r="G86" i="6"/>
  <c r="B87" i="6"/>
  <c r="C87" i="6"/>
  <c r="D87" i="6"/>
  <c r="E87" i="6"/>
  <c r="G87" i="6" s="1"/>
  <c r="F87" i="6"/>
  <c r="B88" i="6"/>
  <c r="C88" i="6"/>
  <c r="D88" i="6"/>
  <c r="E88" i="6"/>
  <c r="F88" i="6"/>
  <c r="G88" i="6"/>
  <c r="B89" i="6"/>
  <c r="C89" i="6"/>
  <c r="D89" i="6"/>
  <c r="E89" i="6"/>
  <c r="G89" i="6" s="1"/>
  <c r="F89" i="6"/>
  <c r="B90" i="6"/>
  <c r="C90" i="6"/>
  <c r="G90" i="6" s="1"/>
  <c r="D90" i="6"/>
  <c r="E90" i="6"/>
  <c r="F90" i="6"/>
  <c r="B91" i="6"/>
  <c r="C91" i="6"/>
  <c r="D91" i="6"/>
  <c r="E91" i="6"/>
  <c r="G91" i="6" s="1"/>
  <c r="F91" i="6"/>
  <c r="B92" i="6"/>
  <c r="C92" i="6"/>
  <c r="G92" i="6" s="1"/>
  <c r="D92" i="6"/>
  <c r="E92" i="6"/>
  <c r="F92" i="6"/>
  <c r="B93" i="6"/>
  <c r="C93" i="6"/>
  <c r="D93" i="6"/>
  <c r="E93" i="6"/>
  <c r="G93" i="6" s="1"/>
  <c r="F93" i="6"/>
  <c r="B94" i="6"/>
  <c r="C94" i="6"/>
  <c r="D94" i="6"/>
  <c r="E94" i="6"/>
  <c r="F94" i="6"/>
  <c r="G94" i="6"/>
  <c r="B95" i="6"/>
  <c r="C95" i="6"/>
  <c r="D95" i="6"/>
  <c r="E95" i="6"/>
  <c r="G95" i="6" s="1"/>
  <c r="F95" i="6"/>
  <c r="B96" i="6"/>
  <c r="C96" i="6"/>
  <c r="D96" i="6"/>
  <c r="E96" i="6"/>
  <c r="F96" i="6"/>
  <c r="G96" i="6"/>
  <c r="B97" i="6"/>
  <c r="C97" i="6"/>
  <c r="D97" i="6"/>
  <c r="E97" i="6"/>
  <c r="G97" i="6" s="1"/>
  <c r="F97" i="6"/>
  <c r="B98" i="6"/>
  <c r="C98" i="6"/>
  <c r="G98" i="6" s="1"/>
  <c r="D98" i="6"/>
  <c r="E98" i="6"/>
  <c r="F98" i="6"/>
  <c r="B99" i="6"/>
  <c r="C99" i="6"/>
  <c r="D99" i="6"/>
  <c r="E99" i="6"/>
  <c r="G99" i="6" s="1"/>
  <c r="F99" i="6"/>
  <c r="B100" i="6"/>
  <c r="C100" i="6"/>
  <c r="G100" i="6" s="1"/>
  <c r="D100" i="6"/>
  <c r="E100" i="6"/>
  <c r="F100" i="6"/>
  <c r="B101" i="6"/>
  <c r="C101" i="6"/>
  <c r="D101" i="6"/>
  <c r="E101" i="6"/>
  <c r="G101" i="6" s="1"/>
  <c r="F101" i="6"/>
  <c r="B102" i="6"/>
  <c r="C102" i="6"/>
  <c r="G102" i="6" s="1"/>
  <c r="D102" i="6"/>
  <c r="E102" i="6"/>
  <c r="F102" i="6"/>
  <c r="B3" i="8" l="1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" i="8"/>
  <c r="B3" i="7"/>
  <c r="D3" i="7" s="1"/>
  <c r="C3" i="7"/>
  <c r="B4" i="7"/>
  <c r="C4" i="7"/>
  <c r="D4" i="7"/>
  <c r="B5" i="7"/>
  <c r="C5" i="7"/>
  <c r="B6" i="7"/>
  <c r="C6" i="7"/>
  <c r="B7" i="7"/>
  <c r="C7" i="7"/>
  <c r="D7" i="7"/>
  <c r="B8" i="7"/>
  <c r="D8" i="7" s="1"/>
  <c r="C8" i="7"/>
  <c r="B9" i="7"/>
  <c r="C9" i="7"/>
  <c r="B10" i="7"/>
  <c r="C10" i="7"/>
  <c r="B11" i="7"/>
  <c r="D11" i="7" s="1"/>
  <c r="C11" i="7"/>
  <c r="B12" i="7"/>
  <c r="C12" i="7"/>
  <c r="D12" i="7"/>
  <c r="B13" i="7"/>
  <c r="C13" i="7"/>
  <c r="B14" i="7"/>
  <c r="C14" i="7"/>
  <c r="B15" i="7"/>
  <c r="C15" i="7"/>
  <c r="D15" i="7"/>
  <c r="B16" i="7"/>
  <c r="D16" i="7" s="1"/>
  <c r="C16" i="7"/>
  <c r="B17" i="7"/>
  <c r="C17" i="7"/>
  <c r="B18" i="7"/>
  <c r="D18" i="7" s="1"/>
  <c r="C18" i="7"/>
  <c r="B19" i="7"/>
  <c r="D19" i="7" s="1"/>
  <c r="C19" i="7"/>
  <c r="B20" i="7"/>
  <c r="C20" i="7"/>
  <c r="D20" i="7"/>
  <c r="B21" i="7"/>
  <c r="D21" i="7" s="1"/>
  <c r="C21" i="7"/>
  <c r="B22" i="7"/>
  <c r="C22" i="7"/>
  <c r="B23" i="7"/>
  <c r="C23" i="7"/>
  <c r="D23" i="7"/>
  <c r="B24" i="7"/>
  <c r="D24" i="7" s="1"/>
  <c r="C24" i="7"/>
  <c r="B25" i="7"/>
  <c r="C25" i="7"/>
  <c r="B26" i="7"/>
  <c r="D26" i="7" s="1"/>
  <c r="C26" i="7"/>
  <c r="B27" i="7"/>
  <c r="D27" i="7" s="1"/>
  <c r="C27" i="7"/>
  <c r="B28" i="7"/>
  <c r="C28" i="7"/>
  <c r="D28" i="7"/>
  <c r="B29" i="7"/>
  <c r="D29" i="7" s="1"/>
  <c r="C29" i="7"/>
  <c r="B30" i="7"/>
  <c r="C30" i="7"/>
  <c r="B31" i="7"/>
  <c r="C31" i="7"/>
  <c r="D31" i="7"/>
  <c r="B32" i="7"/>
  <c r="D32" i="7" s="1"/>
  <c r="C32" i="7"/>
  <c r="B33" i="7"/>
  <c r="C33" i="7"/>
  <c r="B34" i="7"/>
  <c r="D34" i="7" s="1"/>
  <c r="C34" i="7"/>
  <c r="B35" i="7"/>
  <c r="D35" i="7" s="1"/>
  <c r="C35" i="7"/>
  <c r="B36" i="7"/>
  <c r="C36" i="7"/>
  <c r="D36" i="7"/>
  <c r="B37" i="7"/>
  <c r="D37" i="7" s="1"/>
  <c r="C37" i="7"/>
  <c r="B38" i="7"/>
  <c r="C38" i="7"/>
  <c r="B39" i="7"/>
  <c r="C39" i="7"/>
  <c r="D39" i="7"/>
  <c r="B40" i="7"/>
  <c r="D40" i="7" s="1"/>
  <c r="C40" i="7"/>
  <c r="B41" i="7"/>
  <c r="C41" i="7"/>
  <c r="B42" i="7"/>
  <c r="D42" i="7" s="1"/>
  <c r="C42" i="7"/>
  <c r="C2" i="7"/>
  <c r="D2" i="7" s="1"/>
  <c r="B2" i="7"/>
  <c r="B32" i="1"/>
  <c r="C32" i="1"/>
  <c r="D32" i="1"/>
  <c r="B33" i="1"/>
  <c r="C33" i="1" s="1"/>
  <c r="E33" i="1" s="1"/>
  <c r="D33" i="1"/>
  <c r="B34" i="1"/>
  <c r="C34" i="1" s="1"/>
  <c r="E34" i="1" s="1"/>
  <c r="D34" i="1"/>
  <c r="B35" i="1"/>
  <c r="C35" i="1"/>
  <c r="E35" i="1" s="1"/>
  <c r="D35" i="1"/>
  <c r="B36" i="1"/>
  <c r="C36" i="1"/>
  <c r="D36" i="1"/>
  <c r="B37" i="1"/>
  <c r="C37" i="1" s="1"/>
  <c r="E37" i="1" s="1"/>
  <c r="D37" i="1"/>
  <c r="B38" i="1"/>
  <c r="C38" i="1" s="1"/>
  <c r="E38" i="1" s="1"/>
  <c r="D38" i="1"/>
  <c r="B39" i="1"/>
  <c r="C39" i="1"/>
  <c r="E39" i="1" s="1"/>
  <c r="D39" i="1"/>
  <c r="B40" i="1"/>
  <c r="C40" i="1"/>
  <c r="D40" i="1"/>
  <c r="B41" i="1"/>
  <c r="C41" i="1" s="1"/>
  <c r="E41" i="1" s="1"/>
  <c r="D41" i="1"/>
  <c r="E3" i="1"/>
  <c r="E6" i="1"/>
  <c r="E11" i="1"/>
  <c r="E14" i="1"/>
  <c r="E19" i="1"/>
  <c r="E22" i="1"/>
  <c r="E27" i="1"/>
  <c r="E30" i="1"/>
  <c r="B3" i="1"/>
  <c r="C3" i="1" s="1"/>
  <c r="D3" i="1"/>
  <c r="B4" i="1"/>
  <c r="C4" i="1"/>
  <c r="E4" i="1" s="1"/>
  <c r="D4" i="1"/>
  <c r="B5" i="1"/>
  <c r="C5" i="1"/>
  <c r="E5" i="1" s="1"/>
  <c r="D5" i="1"/>
  <c r="B6" i="1"/>
  <c r="C6" i="1" s="1"/>
  <c r="D6" i="1"/>
  <c r="B7" i="1"/>
  <c r="C7" i="1" s="1"/>
  <c r="D7" i="1"/>
  <c r="E7" i="1" s="1"/>
  <c r="B8" i="1"/>
  <c r="C8" i="1" s="1"/>
  <c r="E8" i="1" s="1"/>
  <c r="D8" i="1"/>
  <c r="B9" i="1"/>
  <c r="C9" i="1" s="1"/>
  <c r="E9" i="1" s="1"/>
  <c r="D9" i="1"/>
  <c r="B10" i="1"/>
  <c r="C10" i="1" s="1"/>
  <c r="E10" i="1" s="1"/>
  <c r="D10" i="1"/>
  <c r="B11" i="1"/>
  <c r="C11" i="1" s="1"/>
  <c r="D11" i="1"/>
  <c r="B12" i="1"/>
  <c r="C12" i="1"/>
  <c r="E12" i="1" s="1"/>
  <c r="D12" i="1"/>
  <c r="B13" i="1"/>
  <c r="C13" i="1"/>
  <c r="E13" i="1" s="1"/>
  <c r="D13" i="1"/>
  <c r="B14" i="1"/>
  <c r="C14" i="1" s="1"/>
  <c r="D14" i="1"/>
  <c r="B15" i="1"/>
  <c r="C15" i="1" s="1"/>
  <c r="D15" i="1"/>
  <c r="E15" i="1" s="1"/>
  <c r="B16" i="1"/>
  <c r="C16" i="1" s="1"/>
  <c r="E16" i="1" s="1"/>
  <c r="D16" i="1"/>
  <c r="B17" i="1"/>
  <c r="C17" i="1" s="1"/>
  <c r="E17" i="1" s="1"/>
  <c r="D17" i="1"/>
  <c r="B18" i="1"/>
  <c r="C18" i="1" s="1"/>
  <c r="E18" i="1" s="1"/>
  <c r="D18" i="1"/>
  <c r="B19" i="1"/>
  <c r="C19" i="1" s="1"/>
  <c r="D19" i="1"/>
  <c r="B20" i="1"/>
  <c r="C20" i="1"/>
  <c r="E20" i="1" s="1"/>
  <c r="D20" i="1"/>
  <c r="B21" i="1"/>
  <c r="C21" i="1"/>
  <c r="E21" i="1" s="1"/>
  <c r="D21" i="1"/>
  <c r="B22" i="1"/>
  <c r="C22" i="1" s="1"/>
  <c r="D22" i="1"/>
  <c r="B23" i="1"/>
  <c r="C23" i="1" s="1"/>
  <c r="D23" i="1"/>
  <c r="E23" i="1" s="1"/>
  <c r="B24" i="1"/>
  <c r="C24" i="1" s="1"/>
  <c r="E24" i="1" s="1"/>
  <c r="D24" i="1"/>
  <c r="B25" i="1"/>
  <c r="C25" i="1" s="1"/>
  <c r="E25" i="1" s="1"/>
  <c r="D25" i="1"/>
  <c r="B26" i="1"/>
  <c r="C26" i="1" s="1"/>
  <c r="E26" i="1" s="1"/>
  <c r="D26" i="1"/>
  <c r="B27" i="1"/>
  <c r="C27" i="1" s="1"/>
  <c r="D27" i="1"/>
  <c r="B28" i="1"/>
  <c r="C28" i="1"/>
  <c r="E28" i="1" s="1"/>
  <c r="D28" i="1"/>
  <c r="B29" i="1"/>
  <c r="C29" i="1"/>
  <c r="E29" i="1" s="1"/>
  <c r="D29" i="1"/>
  <c r="B30" i="1"/>
  <c r="C30" i="1" s="1"/>
  <c r="D30" i="1"/>
  <c r="B31" i="1"/>
  <c r="C31" i="1" s="1"/>
  <c r="D31" i="1"/>
  <c r="E31" i="1" s="1"/>
  <c r="D2" i="1"/>
  <c r="B2" i="1"/>
  <c r="C2" i="1" s="1"/>
  <c r="E2" i="1" s="1"/>
  <c r="E36" i="1" l="1"/>
  <c r="D33" i="7"/>
  <c r="D22" i="7"/>
  <c r="D17" i="7"/>
  <c r="D9" i="7"/>
  <c r="D6" i="7"/>
  <c r="D13" i="7"/>
  <c r="D10" i="7"/>
  <c r="D5" i="7"/>
  <c r="E40" i="1"/>
  <c r="E32" i="1"/>
  <c r="D41" i="7"/>
  <c r="D38" i="7"/>
  <c r="D30" i="7"/>
  <c r="D25" i="7"/>
  <c r="D14" i="7"/>
  <c r="B3" i="6"/>
  <c r="G3" i="6" s="1"/>
  <c r="C3" i="6"/>
  <c r="D3" i="6"/>
  <c r="E3" i="6"/>
  <c r="F3" i="6"/>
  <c r="B4" i="6"/>
  <c r="C4" i="6"/>
  <c r="D4" i="6"/>
  <c r="E4" i="6"/>
  <c r="F4" i="6"/>
  <c r="B5" i="6"/>
  <c r="G5" i="6" s="1"/>
  <c r="C5" i="6"/>
  <c r="D5" i="6"/>
  <c r="E5" i="6"/>
  <c r="F5" i="6"/>
  <c r="B6" i="6"/>
  <c r="C6" i="6"/>
  <c r="D6" i="6"/>
  <c r="G6" i="6" s="1"/>
  <c r="E6" i="6"/>
  <c r="F6" i="6"/>
  <c r="B7" i="6"/>
  <c r="C7" i="6"/>
  <c r="G7" i="6" s="1"/>
  <c r="D7" i="6"/>
  <c r="E7" i="6"/>
  <c r="F7" i="6"/>
  <c r="B8" i="6"/>
  <c r="C8" i="6"/>
  <c r="D8" i="6"/>
  <c r="E8" i="6"/>
  <c r="F8" i="6"/>
  <c r="B9" i="6"/>
  <c r="C9" i="6"/>
  <c r="D9" i="6"/>
  <c r="E9" i="6"/>
  <c r="F9" i="6"/>
  <c r="B10" i="6"/>
  <c r="C10" i="6"/>
  <c r="D10" i="6"/>
  <c r="G10" i="6" s="1"/>
  <c r="E10" i="6"/>
  <c r="F10" i="6"/>
  <c r="B11" i="6"/>
  <c r="C11" i="6"/>
  <c r="G11" i="6" s="1"/>
  <c r="D11" i="6"/>
  <c r="E11" i="6"/>
  <c r="F11" i="6"/>
  <c r="B12" i="6"/>
  <c r="C12" i="6"/>
  <c r="D12" i="6"/>
  <c r="E12" i="6"/>
  <c r="F12" i="6"/>
  <c r="B13" i="6"/>
  <c r="C13" i="6"/>
  <c r="D13" i="6"/>
  <c r="E13" i="6"/>
  <c r="F13" i="6"/>
  <c r="B14" i="6"/>
  <c r="C14" i="6"/>
  <c r="D14" i="6"/>
  <c r="G14" i="6" s="1"/>
  <c r="E14" i="6"/>
  <c r="F14" i="6"/>
  <c r="B15" i="6"/>
  <c r="C15" i="6"/>
  <c r="G15" i="6" s="1"/>
  <c r="D15" i="6"/>
  <c r="E15" i="6"/>
  <c r="F15" i="6"/>
  <c r="B16" i="6"/>
  <c r="C16" i="6"/>
  <c r="D16" i="6"/>
  <c r="E16" i="6"/>
  <c r="F16" i="6"/>
  <c r="B17" i="6"/>
  <c r="C17" i="6"/>
  <c r="D17" i="6"/>
  <c r="E17" i="6"/>
  <c r="F17" i="6"/>
  <c r="B18" i="6"/>
  <c r="C18" i="6"/>
  <c r="D18" i="6"/>
  <c r="G18" i="6" s="1"/>
  <c r="E18" i="6"/>
  <c r="F18" i="6"/>
  <c r="B19" i="6"/>
  <c r="C19" i="6"/>
  <c r="D19" i="6"/>
  <c r="E19" i="6"/>
  <c r="F19" i="6"/>
  <c r="G19" i="6"/>
  <c r="B20" i="6"/>
  <c r="C20" i="6"/>
  <c r="D20" i="6"/>
  <c r="E20" i="6"/>
  <c r="F20" i="6"/>
  <c r="B21" i="6"/>
  <c r="C21" i="6"/>
  <c r="D21" i="6"/>
  <c r="E21" i="6"/>
  <c r="F21" i="6"/>
  <c r="B22" i="6"/>
  <c r="C22" i="6"/>
  <c r="D22" i="6"/>
  <c r="E22" i="6"/>
  <c r="F22" i="6"/>
  <c r="B23" i="6"/>
  <c r="C23" i="6"/>
  <c r="D23" i="6"/>
  <c r="E23" i="6"/>
  <c r="F23" i="6"/>
  <c r="B24" i="6"/>
  <c r="C24" i="6"/>
  <c r="D24" i="6"/>
  <c r="E24" i="6"/>
  <c r="F24" i="6"/>
  <c r="B25" i="6"/>
  <c r="C25" i="6"/>
  <c r="D25" i="6"/>
  <c r="E25" i="6"/>
  <c r="F25" i="6"/>
  <c r="B26" i="6"/>
  <c r="C26" i="6"/>
  <c r="D26" i="6"/>
  <c r="E26" i="6"/>
  <c r="F26" i="6"/>
  <c r="B27" i="6"/>
  <c r="C27" i="6"/>
  <c r="D27" i="6"/>
  <c r="E27" i="6"/>
  <c r="F27" i="6"/>
  <c r="B28" i="6"/>
  <c r="C28" i="6"/>
  <c r="D28" i="6"/>
  <c r="E28" i="6"/>
  <c r="F28" i="6"/>
  <c r="B29" i="6"/>
  <c r="C29" i="6"/>
  <c r="D29" i="6"/>
  <c r="E29" i="6"/>
  <c r="F29" i="6"/>
  <c r="B30" i="6"/>
  <c r="C30" i="6"/>
  <c r="D30" i="6"/>
  <c r="E30" i="6"/>
  <c r="F30" i="6"/>
  <c r="B31" i="6"/>
  <c r="C31" i="6"/>
  <c r="D31" i="6"/>
  <c r="E31" i="6"/>
  <c r="F31" i="6"/>
  <c r="B32" i="6"/>
  <c r="C32" i="6"/>
  <c r="D32" i="6"/>
  <c r="E32" i="6"/>
  <c r="F32" i="6"/>
  <c r="B33" i="6"/>
  <c r="C33" i="6"/>
  <c r="D33" i="6"/>
  <c r="E33" i="6"/>
  <c r="F33" i="6"/>
  <c r="B34" i="6"/>
  <c r="C34" i="6"/>
  <c r="D34" i="6"/>
  <c r="E34" i="6"/>
  <c r="F34" i="6"/>
  <c r="B35" i="6"/>
  <c r="C35" i="6"/>
  <c r="D35" i="6"/>
  <c r="E35" i="6"/>
  <c r="F35" i="6"/>
  <c r="B36" i="6"/>
  <c r="C36" i="6"/>
  <c r="D36" i="6"/>
  <c r="E36" i="6"/>
  <c r="F36" i="6"/>
  <c r="B37" i="6"/>
  <c r="C37" i="6"/>
  <c r="D37" i="6"/>
  <c r="E37" i="6"/>
  <c r="F37" i="6"/>
  <c r="B38" i="6"/>
  <c r="C38" i="6"/>
  <c r="D38" i="6"/>
  <c r="E38" i="6"/>
  <c r="F38" i="6"/>
  <c r="B39" i="6"/>
  <c r="C39" i="6"/>
  <c r="D39" i="6"/>
  <c r="E39" i="6"/>
  <c r="F39" i="6"/>
  <c r="B40" i="6"/>
  <c r="C40" i="6"/>
  <c r="D40" i="6"/>
  <c r="E40" i="6"/>
  <c r="F40" i="6"/>
  <c r="B41" i="6"/>
  <c r="C41" i="6"/>
  <c r="D41" i="6"/>
  <c r="E41" i="6"/>
  <c r="F41" i="6"/>
  <c r="B42" i="6"/>
  <c r="C42" i="6"/>
  <c r="D42" i="6"/>
  <c r="E42" i="6"/>
  <c r="F42" i="6"/>
  <c r="B43" i="6"/>
  <c r="C43" i="6"/>
  <c r="D43" i="6"/>
  <c r="E43" i="6"/>
  <c r="F43" i="6"/>
  <c r="B44" i="6"/>
  <c r="C44" i="6"/>
  <c r="D44" i="6"/>
  <c r="E44" i="6"/>
  <c r="F44" i="6"/>
  <c r="B45" i="6"/>
  <c r="C45" i="6"/>
  <c r="D45" i="6"/>
  <c r="E45" i="6"/>
  <c r="F45" i="6"/>
  <c r="B46" i="6"/>
  <c r="C46" i="6"/>
  <c r="D46" i="6"/>
  <c r="E46" i="6"/>
  <c r="F46" i="6"/>
  <c r="B47" i="6"/>
  <c r="C47" i="6"/>
  <c r="D47" i="6"/>
  <c r="E47" i="6"/>
  <c r="F47" i="6"/>
  <c r="B48" i="6"/>
  <c r="C48" i="6"/>
  <c r="D48" i="6"/>
  <c r="E48" i="6"/>
  <c r="F48" i="6"/>
  <c r="B49" i="6"/>
  <c r="C49" i="6"/>
  <c r="D49" i="6"/>
  <c r="G49" i="6" s="1"/>
  <c r="E49" i="6"/>
  <c r="F49" i="6"/>
  <c r="B50" i="6"/>
  <c r="C50" i="6"/>
  <c r="D50" i="6"/>
  <c r="E50" i="6"/>
  <c r="F50" i="6"/>
  <c r="B51" i="6"/>
  <c r="C51" i="6"/>
  <c r="D51" i="6"/>
  <c r="E51" i="6"/>
  <c r="F51" i="6"/>
  <c r="B52" i="6"/>
  <c r="C52" i="6"/>
  <c r="D52" i="6"/>
  <c r="G52" i="6" s="1"/>
  <c r="E52" i="6"/>
  <c r="F52" i="6"/>
  <c r="B53" i="6"/>
  <c r="C53" i="6"/>
  <c r="G53" i="6" s="1"/>
  <c r="D53" i="6"/>
  <c r="E53" i="6"/>
  <c r="F53" i="6"/>
  <c r="B54" i="6"/>
  <c r="C54" i="6"/>
  <c r="D54" i="6"/>
  <c r="E54" i="6"/>
  <c r="F54" i="6"/>
  <c r="B55" i="6"/>
  <c r="C55" i="6"/>
  <c r="D55" i="6"/>
  <c r="E55" i="6"/>
  <c r="F55" i="6"/>
  <c r="B56" i="6"/>
  <c r="C56" i="6"/>
  <c r="D56" i="6"/>
  <c r="G56" i="6" s="1"/>
  <c r="E56" i="6"/>
  <c r="F56" i="6"/>
  <c r="B57" i="6"/>
  <c r="C57" i="6"/>
  <c r="G57" i="6" s="1"/>
  <c r="D57" i="6"/>
  <c r="E57" i="6"/>
  <c r="F57" i="6"/>
  <c r="B58" i="6"/>
  <c r="C58" i="6"/>
  <c r="D58" i="6"/>
  <c r="E58" i="6"/>
  <c r="F58" i="6"/>
  <c r="B59" i="6"/>
  <c r="C59" i="6"/>
  <c r="D59" i="6"/>
  <c r="E59" i="6"/>
  <c r="F59" i="6"/>
  <c r="B60" i="6"/>
  <c r="C60" i="6"/>
  <c r="D60" i="6"/>
  <c r="G60" i="6" s="1"/>
  <c r="E60" i="6"/>
  <c r="F60" i="6"/>
  <c r="B61" i="6"/>
  <c r="C61" i="6"/>
  <c r="G61" i="6" s="1"/>
  <c r="D61" i="6"/>
  <c r="E61" i="6"/>
  <c r="F61" i="6"/>
  <c r="B62" i="6"/>
  <c r="C62" i="6"/>
  <c r="D62" i="6"/>
  <c r="E62" i="6"/>
  <c r="F62" i="6"/>
  <c r="B63" i="6"/>
  <c r="C63" i="6"/>
  <c r="D63" i="6"/>
  <c r="E63" i="6"/>
  <c r="F63" i="6"/>
  <c r="B64" i="6"/>
  <c r="C64" i="6"/>
  <c r="D64" i="6"/>
  <c r="G64" i="6" s="1"/>
  <c r="E64" i="6"/>
  <c r="F64" i="6"/>
  <c r="B65" i="6"/>
  <c r="C65" i="6"/>
  <c r="G65" i="6" s="1"/>
  <c r="D65" i="6"/>
  <c r="E65" i="6"/>
  <c r="F65" i="6"/>
  <c r="B66" i="6"/>
  <c r="C66" i="6"/>
  <c r="D66" i="6"/>
  <c r="E66" i="6"/>
  <c r="F66" i="6"/>
  <c r="B67" i="6"/>
  <c r="C67" i="6"/>
  <c r="D67" i="6"/>
  <c r="E67" i="6"/>
  <c r="F67" i="6"/>
  <c r="B68" i="6"/>
  <c r="C68" i="6"/>
  <c r="D68" i="6"/>
  <c r="G68" i="6" s="1"/>
  <c r="E68" i="6"/>
  <c r="F68" i="6"/>
  <c r="B69" i="6"/>
  <c r="C69" i="6"/>
  <c r="G69" i="6" s="1"/>
  <c r="D69" i="6"/>
  <c r="E69" i="6"/>
  <c r="F69" i="6"/>
  <c r="B70" i="6"/>
  <c r="C70" i="6"/>
  <c r="D70" i="6"/>
  <c r="E70" i="6"/>
  <c r="F70" i="6"/>
  <c r="B71" i="6"/>
  <c r="C71" i="6"/>
  <c r="D71" i="6"/>
  <c r="E71" i="6"/>
  <c r="F71" i="6"/>
  <c r="B72" i="6"/>
  <c r="C72" i="6"/>
  <c r="D72" i="6"/>
  <c r="G72" i="6" s="1"/>
  <c r="E72" i="6"/>
  <c r="F72" i="6"/>
  <c r="B73" i="6"/>
  <c r="C73" i="6"/>
  <c r="D73" i="6"/>
  <c r="E73" i="6"/>
  <c r="F73" i="6"/>
  <c r="G73" i="6"/>
  <c r="B74" i="6"/>
  <c r="C74" i="6"/>
  <c r="D74" i="6"/>
  <c r="E74" i="6"/>
  <c r="F74" i="6"/>
  <c r="B75" i="6"/>
  <c r="G75" i="6" s="1"/>
  <c r="C75" i="6"/>
  <c r="D75" i="6"/>
  <c r="E75" i="6"/>
  <c r="F75" i="6"/>
  <c r="B76" i="6"/>
  <c r="C76" i="6"/>
  <c r="D76" i="6"/>
  <c r="E76" i="6"/>
  <c r="F76" i="6"/>
  <c r="B77" i="6"/>
  <c r="C77" i="6"/>
  <c r="D77" i="6"/>
  <c r="E77" i="6"/>
  <c r="F77" i="6"/>
  <c r="B78" i="6"/>
  <c r="C78" i="6"/>
  <c r="D78" i="6"/>
  <c r="G78" i="6" s="1"/>
  <c r="E78" i="6"/>
  <c r="F78" i="6"/>
  <c r="B79" i="6"/>
  <c r="C79" i="6"/>
  <c r="G79" i="6" s="1"/>
  <c r="D79" i="6"/>
  <c r="E79" i="6"/>
  <c r="F79" i="6"/>
  <c r="B80" i="6"/>
  <c r="C80" i="6"/>
  <c r="D80" i="6"/>
  <c r="E80" i="6"/>
  <c r="F80" i="6"/>
  <c r="B81" i="6"/>
  <c r="C81" i="6"/>
  <c r="D81" i="6"/>
  <c r="E81" i="6"/>
  <c r="F81" i="6"/>
  <c r="B82" i="6"/>
  <c r="C82" i="6"/>
  <c r="D82" i="6"/>
  <c r="G82" i="6" s="1"/>
  <c r="E82" i="6"/>
  <c r="F82" i="6"/>
  <c r="F2" i="6"/>
  <c r="E2" i="6"/>
  <c r="D2" i="6"/>
  <c r="C2" i="6"/>
  <c r="B2" i="6"/>
  <c r="G2" i="6" s="1"/>
  <c r="G74" i="6" l="1"/>
  <c r="G48" i="6"/>
  <c r="G45" i="6"/>
  <c r="G44" i="6"/>
  <c r="G41" i="6"/>
  <c r="G40" i="6"/>
  <c r="G37" i="6"/>
  <c r="G36" i="6"/>
  <c r="G33" i="6"/>
  <c r="G32" i="6"/>
  <c r="G29" i="6"/>
  <c r="G28" i="6"/>
  <c r="G25" i="6"/>
  <c r="G24" i="6"/>
  <c r="G21" i="6"/>
  <c r="G20" i="6"/>
  <c r="G81" i="6"/>
  <c r="G76" i="6"/>
  <c r="G71" i="6"/>
  <c r="G70" i="6"/>
  <c r="G67" i="6"/>
  <c r="G66" i="6"/>
  <c r="G63" i="6"/>
  <c r="G62" i="6"/>
  <c r="G59" i="6"/>
  <c r="G58" i="6"/>
  <c r="G55" i="6"/>
  <c r="G54" i="6"/>
  <c r="G51" i="6"/>
  <c r="G50" i="6"/>
  <c r="G17" i="6"/>
  <c r="G16" i="6"/>
  <c r="G13" i="6"/>
  <c r="G12" i="6"/>
  <c r="G9" i="6"/>
  <c r="G8" i="6"/>
  <c r="G80" i="6"/>
  <c r="G77" i="6"/>
  <c r="G47" i="6"/>
  <c r="G46" i="6"/>
  <c r="G43" i="6"/>
  <c r="G42" i="6"/>
  <c r="G39" i="6"/>
  <c r="G38" i="6"/>
  <c r="G35" i="6"/>
  <c r="G34" i="6"/>
  <c r="G31" i="6"/>
  <c r="G30" i="6"/>
  <c r="G27" i="6"/>
  <c r="G26" i="6"/>
  <c r="G23" i="6"/>
  <c r="G22" i="6"/>
  <c r="G4" i="6"/>
</calcChain>
</file>

<file path=xl/sharedStrings.xml><?xml version="1.0" encoding="utf-8"?>
<sst xmlns="http://schemas.openxmlformats.org/spreadsheetml/2006/main" count="27" uniqueCount="25">
  <si>
    <t>x^6</t>
  </si>
  <si>
    <t>(-)15x^4</t>
  </si>
  <si>
    <t>14x^3</t>
  </si>
  <si>
    <t>36x^2</t>
  </si>
  <si>
    <t>(-)24x</t>
  </si>
  <si>
    <t>f(x)= e^(-x) - ln(x)</t>
  </si>
  <si>
    <t>f(x)= x^3 + 4x^2 - 10</t>
  </si>
  <si>
    <t>f(x) = (x^10) - 1</t>
  </si>
  <si>
    <t>f(x) = x^6 -15x^4 + 14x^3 + 36x^2 -24x - 32</t>
  </si>
  <si>
    <t>f(x) = x^4 - 6x^3 + 12x^2 - 10x + 3</t>
  </si>
  <si>
    <t>f(x) = x^4 - 4x^2 + 4</t>
  </si>
  <si>
    <t>f(x) = (e^(-x)) + x^2 - 2</t>
  </si>
  <si>
    <t>f(x) = 2*(e^(-x)) - sen(x)</t>
  </si>
  <si>
    <t>f(x) = x^3 - 2x^2 - x + 1</t>
  </si>
  <si>
    <t>f(x) = (x – 3) (x – 1) (x – 1)</t>
  </si>
  <si>
    <t>x</t>
  </si>
  <si>
    <t>x^3</t>
  </si>
  <si>
    <t>5x^2</t>
  </si>
  <si>
    <t>7x</t>
  </si>
  <si>
    <t>f(x) = x^3 – 5x^2 + 7x - 3</t>
  </si>
  <si>
    <t>f(x) = (x – 3) (x – 1) (x – 1) (x – 1)</t>
  </si>
  <si>
    <t>x^4</t>
  </si>
  <si>
    <t>6x^3</t>
  </si>
  <si>
    <t>12x^2</t>
  </si>
  <si>
    <t>10x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</si>
</sst>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PRIMERA!$A$2:$A$41</c:f>
              <c:numCache>
                <c:formatCode>General</c:formatCode>
                <c:ptCount val="4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2.1</c:v>
                </c:pt>
                <c:pt idx="21">
                  <c:v>2.2000000000000002</c:v>
                </c:pt>
                <c:pt idx="22">
                  <c:v>2.2999999999999998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</c:v>
                </c:pt>
              </c:numCache>
            </c:numRef>
          </c:xVal>
          <c:yVal>
            <c:numRef>
              <c:f>PRIMERA!$E$2:$E$41</c:f>
              <c:numCache>
                <c:formatCode>General</c:formatCode>
                <c:ptCount val="40"/>
                <c:pt idx="0">
                  <c:v>3.2074225110300052</c:v>
                </c:pt>
                <c:pt idx="1">
                  <c:v>2.4281686655120822</c:v>
                </c:pt>
                <c:pt idx="2">
                  <c:v>1.9447910250076541</c:v>
                </c:pt>
                <c:pt idx="3">
                  <c:v>1.5866107779097942</c:v>
                </c:pt>
                <c:pt idx="4">
                  <c:v>1.2996778402725786</c:v>
                </c:pt>
                <c:pt idx="5">
                  <c:v>1.0596372598600172</c:v>
                </c:pt>
                <c:pt idx="6">
                  <c:v>0.85326024773014186</c:v>
                </c:pt>
                <c:pt idx="7">
                  <c:v>0.67247251543143127</c:v>
                </c:pt>
                <c:pt idx="8">
                  <c:v>0.51193017539842534</c:v>
                </c:pt>
                <c:pt idx="9">
                  <c:v>0.36787944117144233</c:v>
                </c:pt>
                <c:pt idx="10">
                  <c:v>0.23756090389375456</c:v>
                </c:pt>
                <c:pt idx="11">
                  <c:v>0.11887265511824754</c:v>
                </c:pt>
                <c:pt idx="12">
                  <c:v>1.0167528566521533E-2</c:v>
                </c:pt>
                <c:pt idx="13">
                  <c:v>-8.9875272679606405E-2</c:v>
                </c:pt>
                <c:pt idx="14">
                  <c:v>-0.18233494795973454</c:v>
                </c:pt>
                <c:pt idx="15">
                  <c:v>-0.26810711125108022</c:v>
                </c:pt>
                <c:pt idx="16">
                  <c:v>-0.34794472700943574</c:v>
                </c:pt>
                <c:pt idx="17">
                  <c:v>-0.4224877766805325</c:v>
                </c:pt>
                <c:pt idx="18">
                  <c:v>-0.4922852669497596</c:v>
                </c:pt>
                <c:pt idx="19">
                  <c:v>-0.55781189732333258</c:v>
                </c:pt>
                <c:pt idx="20">
                  <c:v>-0.61948091647639547</c:v>
                </c:pt>
                <c:pt idx="21">
                  <c:v>-0.67765420200193638</c:v>
                </c:pt>
                <c:pt idx="22">
                  <c:v>-0.73265027921230008</c:v>
                </c:pt>
                <c:pt idx="23">
                  <c:v>-0.78475078406448739</c:v>
                </c:pt>
                <c:pt idx="24">
                  <c:v>-0.83420573325025626</c:v>
                </c:pt>
                <c:pt idx="25">
                  <c:v>-0.88123786681310246</c:v>
                </c:pt>
                <c:pt idx="26">
                  <c:v>-0.92604626027053372</c:v>
                </c:pt>
                <c:pt idx="27">
                  <c:v>-0.96880935455594019</c:v>
                </c:pt>
                <c:pt idx="28">
                  <c:v>-1.0096875169360211</c:v>
                </c:pt>
                <c:pt idx="29">
                  <c:v>-1.0488252203002459</c:v>
                </c:pt>
                <c:pt idx="30">
                  <c:v>-1.0863529090975428</c:v>
                </c:pt>
                <c:pt idx="31">
                  <c:v>-1.1223886058273147</c:v>
                </c:pt>
                <c:pt idx="32">
                  <c:v>-1.1570393010711946</c:v>
                </c:pt>
                <c:pt idx="33">
                  <c:v>-1.1904021616617895</c:v>
                </c:pt>
                <c:pt idx="34">
                  <c:v>-1.2225655850730495</c:v>
                </c:pt>
                <c:pt idx="35">
                  <c:v>-1.2536101230147716</c:v>
                </c:pt>
                <c:pt idx="36">
                  <c:v>-1.2836092931798395</c:v>
                </c:pt>
                <c:pt idx="37">
                  <c:v>-1.3126302948761743</c:v>
                </c:pt>
                <c:pt idx="38">
                  <c:v>-1.3407346416897963</c:v>
                </c:pt>
                <c:pt idx="39">
                  <c:v>-1.3679787222311564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08-48B2-B00D-0BB5EBB60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727896"/>
        <c:axId val="190728280"/>
      </c:scatterChart>
      <c:valAx>
        <c:axId val="19072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728280"/>
        <c:crosses val="autoZero"/>
        <c:crossBetween val="midCat"/>
      </c:valAx>
      <c:valAx>
        <c:axId val="190728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727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'RM4'!$A$9:$A$89</c:f>
              <c:numCache>
                <c:formatCode>General</c:formatCode>
                <c:ptCount val="81"/>
                <c:pt idx="0">
                  <c:v>-4.3</c:v>
                </c:pt>
                <c:pt idx="1">
                  <c:v>-4.2</c:v>
                </c:pt>
                <c:pt idx="2">
                  <c:v>-4.0999999999999996</c:v>
                </c:pt>
                <c:pt idx="3">
                  <c:v>-4</c:v>
                </c:pt>
                <c:pt idx="4">
                  <c:v>-3.9</c:v>
                </c:pt>
                <c:pt idx="5">
                  <c:v>-3.8</c:v>
                </c:pt>
                <c:pt idx="6">
                  <c:v>-3.7</c:v>
                </c:pt>
                <c:pt idx="7">
                  <c:v>-3.6</c:v>
                </c:pt>
                <c:pt idx="8">
                  <c:v>-3.5</c:v>
                </c:pt>
                <c:pt idx="9">
                  <c:v>-3.4</c:v>
                </c:pt>
                <c:pt idx="10">
                  <c:v>-3.3</c:v>
                </c:pt>
                <c:pt idx="11">
                  <c:v>-3.2</c:v>
                </c:pt>
                <c:pt idx="12">
                  <c:v>-3.1</c:v>
                </c:pt>
                <c:pt idx="13">
                  <c:v>-3</c:v>
                </c:pt>
                <c:pt idx="14">
                  <c:v>-2.9</c:v>
                </c:pt>
                <c:pt idx="15">
                  <c:v>-2.8</c:v>
                </c:pt>
                <c:pt idx="16">
                  <c:v>-2.7</c:v>
                </c:pt>
                <c:pt idx="17">
                  <c:v>-2.6</c:v>
                </c:pt>
                <c:pt idx="18">
                  <c:v>-2.5</c:v>
                </c:pt>
                <c:pt idx="19">
                  <c:v>-2.4</c:v>
                </c:pt>
                <c:pt idx="20">
                  <c:v>-2.2999999999999998</c:v>
                </c:pt>
                <c:pt idx="21">
                  <c:v>-2.2000000000000002</c:v>
                </c:pt>
                <c:pt idx="22">
                  <c:v>-2.1</c:v>
                </c:pt>
                <c:pt idx="23">
                  <c:v>-2</c:v>
                </c:pt>
                <c:pt idx="24">
                  <c:v>-1.9</c:v>
                </c:pt>
                <c:pt idx="25">
                  <c:v>-1.8</c:v>
                </c:pt>
                <c:pt idx="26">
                  <c:v>-1.7</c:v>
                </c:pt>
                <c:pt idx="27">
                  <c:v>-1.6</c:v>
                </c:pt>
                <c:pt idx="28">
                  <c:v>-1.5</c:v>
                </c:pt>
                <c:pt idx="29">
                  <c:v>-1.4</c:v>
                </c:pt>
                <c:pt idx="30">
                  <c:v>-1.3</c:v>
                </c:pt>
                <c:pt idx="31">
                  <c:v>-1.2</c:v>
                </c:pt>
                <c:pt idx="32">
                  <c:v>-1.1000000000000001</c:v>
                </c:pt>
                <c:pt idx="33">
                  <c:v>-1</c:v>
                </c:pt>
                <c:pt idx="34">
                  <c:v>-0.9</c:v>
                </c:pt>
                <c:pt idx="35">
                  <c:v>-0.8</c:v>
                </c:pt>
                <c:pt idx="36">
                  <c:v>-0.7</c:v>
                </c:pt>
                <c:pt idx="37">
                  <c:v>-0.6</c:v>
                </c:pt>
                <c:pt idx="38">
                  <c:v>-0.5</c:v>
                </c:pt>
                <c:pt idx="39">
                  <c:v>-0.4</c:v>
                </c:pt>
                <c:pt idx="40">
                  <c:v>-0.3</c:v>
                </c:pt>
                <c:pt idx="41">
                  <c:v>-0.2</c:v>
                </c:pt>
                <c:pt idx="42">
                  <c:v>-0.1</c:v>
                </c:pt>
                <c:pt idx="43">
                  <c:v>0</c:v>
                </c:pt>
                <c:pt idx="44">
                  <c:v>0.1</c:v>
                </c:pt>
                <c:pt idx="45">
                  <c:v>0.2</c:v>
                </c:pt>
                <c:pt idx="46">
                  <c:v>0.3</c:v>
                </c:pt>
                <c:pt idx="47">
                  <c:v>0.4</c:v>
                </c:pt>
                <c:pt idx="48">
                  <c:v>0.5</c:v>
                </c:pt>
                <c:pt idx="49">
                  <c:v>0.6</c:v>
                </c:pt>
                <c:pt idx="50">
                  <c:v>0.7</c:v>
                </c:pt>
                <c:pt idx="51">
                  <c:v>0.8</c:v>
                </c:pt>
                <c:pt idx="52">
                  <c:v>0.9</c:v>
                </c:pt>
                <c:pt idx="53">
                  <c:v>1</c:v>
                </c:pt>
                <c:pt idx="54">
                  <c:v>1.1000000000000001</c:v>
                </c:pt>
                <c:pt idx="55">
                  <c:v>1.2</c:v>
                </c:pt>
                <c:pt idx="56">
                  <c:v>1.3</c:v>
                </c:pt>
                <c:pt idx="57">
                  <c:v>1.4</c:v>
                </c:pt>
                <c:pt idx="58">
                  <c:v>1.5</c:v>
                </c:pt>
                <c:pt idx="59">
                  <c:v>1.6</c:v>
                </c:pt>
                <c:pt idx="60">
                  <c:v>1.7</c:v>
                </c:pt>
                <c:pt idx="61">
                  <c:v>1.8</c:v>
                </c:pt>
                <c:pt idx="62">
                  <c:v>1.9000000000000099</c:v>
                </c:pt>
                <c:pt idx="63">
                  <c:v>2</c:v>
                </c:pt>
                <c:pt idx="64">
                  <c:v>2.1</c:v>
                </c:pt>
                <c:pt idx="65">
                  <c:v>2.2000000000000002</c:v>
                </c:pt>
                <c:pt idx="66">
                  <c:v>2.2999999999999998</c:v>
                </c:pt>
                <c:pt idx="67">
                  <c:v>2.4</c:v>
                </c:pt>
                <c:pt idx="68">
                  <c:v>2.5</c:v>
                </c:pt>
                <c:pt idx="69">
                  <c:v>2.6</c:v>
                </c:pt>
                <c:pt idx="70">
                  <c:v>2.7</c:v>
                </c:pt>
                <c:pt idx="71">
                  <c:v>2.8</c:v>
                </c:pt>
                <c:pt idx="72">
                  <c:v>2.9</c:v>
                </c:pt>
                <c:pt idx="73">
                  <c:v>3</c:v>
                </c:pt>
                <c:pt idx="74">
                  <c:v>3.1</c:v>
                </c:pt>
                <c:pt idx="75">
                  <c:v>3.2</c:v>
                </c:pt>
                <c:pt idx="76">
                  <c:v>3.3</c:v>
                </c:pt>
                <c:pt idx="77">
                  <c:v>3.4</c:v>
                </c:pt>
                <c:pt idx="78">
                  <c:v>3.5</c:v>
                </c:pt>
                <c:pt idx="79">
                  <c:v>3.6</c:v>
                </c:pt>
                <c:pt idx="80">
                  <c:v>3.7</c:v>
                </c:pt>
              </c:numCache>
            </c:numRef>
          </c:xVal>
          <c:yVal>
            <c:numRef>
              <c:f>'RM4'!$G$9:$G$89</c:f>
              <c:numCache>
                <c:formatCode>General</c:formatCode>
                <c:ptCount val="81"/>
                <c:pt idx="0">
                  <c:v>816.90354899999943</c:v>
                </c:pt>
                <c:pt idx="1">
                  <c:v>488.09574399999974</c:v>
                </c:pt>
                <c:pt idx="2">
                  <c:v>218.12874099999942</c:v>
                </c:pt>
                <c:pt idx="3">
                  <c:v>0</c:v>
                </c:pt>
                <c:pt idx="4">
                  <c:v>-172.72373900000039</c:v>
                </c:pt>
                <c:pt idx="5">
                  <c:v>-305.93561599999992</c:v>
                </c:pt>
                <c:pt idx="6">
                  <c:v>-405.01709099999977</c:v>
                </c:pt>
                <c:pt idx="7">
                  <c:v>-474.86566399999981</c:v>
                </c:pt>
                <c:pt idx="8">
                  <c:v>-519.921875</c:v>
                </c:pt>
                <c:pt idx="9">
                  <c:v>-544.19558400000017</c:v>
                </c:pt>
                <c:pt idx="10">
                  <c:v>-551.29153099999985</c:v>
                </c:pt>
                <c:pt idx="11">
                  <c:v>-544.43417600000021</c:v>
                </c:pt>
                <c:pt idx="12">
                  <c:v>-526.49181899999996</c:v>
                </c:pt>
                <c:pt idx="13">
                  <c:v>-500</c:v>
                </c:pt>
                <c:pt idx="14">
                  <c:v>-467.18417899999997</c:v>
                </c:pt>
                <c:pt idx="15">
                  <c:v>-429.98169599999994</c:v>
                </c:pt>
                <c:pt idx="16">
                  <c:v>-390.06301100000013</c:v>
                </c:pt>
                <c:pt idx="17">
                  <c:v>-348.85222400000009</c:v>
                </c:pt>
                <c:pt idx="18">
                  <c:v>-307.546875</c:v>
                </c:pt>
                <c:pt idx="19">
                  <c:v>-267.137024</c:v>
                </c:pt>
                <c:pt idx="20">
                  <c:v>-228.42361099999985</c:v>
                </c:pt>
                <c:pt idx="21">
                  <c:v>-192.03609600000001</c:v>
                </c:pt>
                <c:pt idx="22">
                  <c:v>-158.44937899999999</c:v>
                </c:pt>
                <c:pt idx="23">
                  <c:v>-128</c:v>
                </c:pt>
                <c:pt idx="24">
                  <c:v>-100.90161899999995</c:v>
                </c:pt>
                <c:pt idx="25">
                  <c:v>-77.259776000000002</c:v>
                </c:pt>
                <c:pt idx="26">
                  <c:v>-57.085931000000002</c:v>
                </c:pt>
                <c:pt idx="27">
                  <c:v>-40.310784000000012</c:v>
                </c:pt>
                <c:pt idx="28">
                  <c:v>-26.796875</c:v>
                </c:pt>
                <c:pt idx="29">
                  <c:v>-16.350464000000002</c:v>
                </c:pt>
                <c:pt idx="30">
                  <c:v>-8.7326910000000026</c:v>
                </c:pt>
                <c:pt idx="31">
                  <c:v>-3.670016000000011</c:v>
                </c:pt>
                <c:pt idx="32">
                  <c:v>-0.86393899999999846</c:v>
                </c:pt>
                <c:pt idx="33">
                  <c:v>0</c:v>
                </c:pt>
                <c:pt idx="34">
                  <c:v>-0.75605899999999693</c:v>
                </c:pt>
                <c:pt idx="35">
                  <c:v>-2.8098559999999964</c:v>
                </c:pt>
                <c:pt idx="36">
                  <c:v>-5.8458510000000032</c:v>
                </c:pt>
                <c:pt idx="37">
                  <c:v>-9.5613440000000018</c:v>
                </c:pt>
                <c:pt idx="38">
                  <c:v>-13.671875</c:v>
                </c:pt>
                <c:pt idx="39">
                  <c:v>-17.915903999999998</c:v>
                </c:pt>
                <c:pt idx="40">
                  <c:v>-22.058771</c:v>
                </c:pt>
                <c:pt idx="41">
                  <c:v>-25.895935999999999</c:v>
                </c:pt>
                <c:pt idx="42">
                  <c:v>-29.255499</c:v>
                </c:pt>
                <c:pt idx="43">
                  <c:v>-32</c:v>
                </c:pt>
                <c:pt idx="44">
                  <c:v>-34.027498999999999</c:v>
                </c:pt>
                <c:pt idx="45">
                  <c:v>-35.271935999999997</c:v>
                </c:pt>
                <c:pt idx="46">
                  <c:v>-35.702770999999998</c:v>
                </c:pt>
                <c:pt idx="47">
                  <c:v>-35.323903999999999</c:v>
                </c:pt>
                <c:pt idx="48">
                  <c:v>-34.171875</c:v>
                </c:pt>
                <c:pt idx="49">
                  <c:v>-32.313344000000001</c:v>
                </c:pt>
                <c:pt idx="50">
                  <c:v>-29.841850999999998</c:v>
                </c:pt>
                <c:pt idx="51">
                  <c:v>-26.873855999999996</c:v>
                </c:pt>
                <c:pt idx="52">
                  <c:v>-23.544058999999997</c:v>
                </c:pt>
                <c:pt idx="53">
                  <c:v>-20</c:v>
                </c:pt>
                <c:pt idx="54">
                  <c:v>-16.395938999999988</c:v>
                </c:pt>
                <c:pt idx="55">
                  <c:v>-12.886015999999998</c:v>
                </c:pt>
                <c:pt idx="56">
                  <c:v>-9.616691000000003</c:v>
                </c:pt>
                <c:pt idx="57">
                  <c:v>-6.7184640000000044</c:v>
                </c:pt>
                <c:pt idx="58">
                  <c:v>-4.296875</c:v>
                </c:pt>
                <c:pt idx="59">
                  <c:v>-2.4227840000000072</c:v>
                </c:pt>
                <c:pt idx="60">
                  <c:v>-1.1219309999999894</c:v>
                </c:pt>
                <c:pt idx="61">
                  <c:v>-0.36377600000000143</c:v>
                </c:pt>
                <c:pt idx="62">
                  <c:v>-4.9618999999978541E-2</c:v>
                </c:pt>
                <c:pt idx="63">
                  <c:v>0</c:v>
                </c:pt>
                <c:pt idx="64">
                  <c:v>5.8621000000016465E-2</c:v>
                </c:pt>
                <c:pt idx="65">
                  <c:v>0.50790400000008873</c:v>
                </c:pt>
                <c:pt idx="66">
                  <c:v>1.8523890000000094</c:v>
                </c:pt>
                <c:pt idx="67">
                  <c:v>4.7349760000000174</c:v>
                </c:pt>
                <c:pt idx="68">
                  <c:v>9.953125</c:v>
                </c:pt>
                <c:pt idx="69">
                  <c:v>18.475775999999996</c:v>
                </c:pt>
                <c:pt idx="70">
                  <c:v>31.460988999999984</c:v>
                </c:pt>
                <c:pt idx="71">
                  <c:v>50.274303999999972</c:v>
                </c:pt>
                <c:pt idx="72">
                  <c:v>76.507821000000007</c:v>
                </c:pt>
                <c:pt idx="73">
                  <c:v>112</c:v>
                </c:pt>
                <c:pt idx="74">
                  <c:v>158.85618100000019</c:v>
                </c:pt>
                <c:pt idx="75">
                  <c:v>219.46982400000013</c:v>
                </c:pt>
                <c:pt idx="76">
                  <c:v>296.54446899999999</c:v>
                </c:pt>
                <c:pt idx="77">
                  <c:v>393.11641599999973</c:v>
                </c:pt>
                <c:pt idx="78">
                  <c:v>512.578125</c:v>
                </c:pt>
                <c:pt idx="79">
                  <c:v>658.7023360000004</c:v>
                </c:pt>
                <c:pt idx="80">
                  <c:v>835.66690900000026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98-4F59-B024-3ECA99671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759375"/>
        <c:axId val="698758959"/>
      </c:scatterChart>
      <c:valAx>
        <c:axId val="69875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758959"/>
        <c:crosses val="autoZero"/>
        <c:crossBetween val="midCat"/>
      </c:valAx>
      <c:valAx>
        <c:axId val="6987589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7593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'RM5'!$A$2:$A$42</c:f>
              <c:numCache>
                <c:formatCode>General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</c:numCache>
            </c:numRef>
          </c:xVal>
          <c:yVal>
            <c:numRef>
              <c:f>'RM5'!$G$2:$G$42</c:f>
              <c:numCache>
                <c:formatCode>0.0000000</c:formatCode>
                <c:ptCount val="41"/>
                <c:pt idx="0">
                  <c:v>3</c:v>
                </c:pt>
                <c:pt idx="1">
                  <c:v>2.1141000000000001</c:v>
                </c:pt>
                <c:pt idx="2">
                  <c:v>1.4336000000000002</c:v>
                </c:pt>
                <c:pt idx="3">
                  <c:v>0.92609999999999992</c:v>
                </c:pt>
                <c:pt idx="4">
                  <c:v>0.56160000000000032</c:v>
                </c:pt>
                <c:pt idx="5">
                  <c:v>0.3125</c:v>
                </c:pt>
                <c:pt idx="6">
                  <c:v>0.15359999999999996</c:v>
                </c:pt>
                <c:pt idx="7">
                  <c:v>6.2099999999999156E-2</c:v>
                </c:pt>
                <c:pt idx="8">
                  <c:v>1.7600000000000726E-2</c:v>
                </c:pt>
                <c:pt idx="9">
                  <c:v>2.1000000000004349E-3</c:v>
                </c:pt>
                <c:pt idx="10">
                  <c:v>0</c:v>
                </c:pt>
                <c:pt idx="11">
                  <c:v>-1.8999999999991246E-3</c:v>
                </c:pt>
                <c:pt idx="12">
                  <c:v>-1.4399999999998414E-2</c:v>
                </c:pt>
                <c:pt idx="13">
                  <c:v>-4.5899999999999608E-2</c:v>
                </c:pt>
                <c:pt idx="14">
                  <c:v>-0.10239999999999938</c:v>
                </c:pt>
                <c:pt idx="15">
                  <c:v>-0.1875</c:v>
                </c:pt>
                <c:pt idx="16">
                  <c:v>-0.30239999999999867</c:v>
                </c:pt>
                <c:pt idx="17">
                  <c:v>-0.44590000000000174</c:v>
                </c:pt>
                <c:pt idx="18">
                  <c:v>-0.61439999999999984</c:v>
                </c:pt>
                <c:pt idx="19">
                  <c:v>-0.80189999999999628</c:v>
                </c:pt>
                <c:pt idx="20">
                  <c:v>-1</c:v>
                </c:pt>
                <c:pt idx="21">
                  <c:v>-1.1979000000000042</c:v>
                </c:pt>
                <c:pt idx="22">
                  <c:v>-1.3824000000000041</c:v>
                </c:pt>
                <c:pt idx="23">
                  <c:v>-1.5379000000000005</c:v>
                </c:pt>
                <c:pt idx="24">
                  <c:v>-1.6463999999999999</c:v>
                </c:pt>
                <c:pt idx="25">
                  <c:v>-1.6875</c:v>
                </c:pt>
                <c:pt idx="26">
                  <c:v>-1.6384000000000043</c:v>
                </c:pt>
                <c:pt idx="27">
                  <c:v>-1.4738999999999862</c:v>
                </c:pt>
                <c:pt idx="28">
                  <c:v>-1.1663999999999959</c:v>
                </c:pt>
                <c:pt idx="29">
                  <c:v>-0.68590000000000373</c:v>
                </c:pt>
                <c:pt idx="30">
                  <c:v>0</c:v>
                </c:pt>
                <c:pt idx="31">
                  <c:v>0.92610000000000525</c:v>
                </c:pt>
                <c:pt idx="32">
                  <c:v>2.1296000000000106</c:v>
                </c:pt>
                <c:pt idx="33">
                  <c:v>3.6500999999999664</c:v>
                </c:pt>
                <c:pt idx="34">
                  <c:v>5.5295999999999879</c:v>
                </c:pt>
                <c:pt idx="35">
                  <c:v>7.8125</c:v>
                </c:pt>
                <c:pt idx="36">
                  <c:v>10.545600000000007</c:v>
                </c:pt>
                <c:pt idx="37">
                  <c:v>13.778100000000052</c:v>
                </c:pt>
                <c:pt idx="38">
                  <c:v>17.561600000000027</c:v>
                </c:pt>
                <c:pt idx="39">
                  <c:v>21.950099999999964</c:v>
                </c:pt>
                <c:pt idx="40">
                  <c:v>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E6-453F-AD55-34C6C196B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052240"/>
        <c:axId val="1077254800"/>
      </c:scatterChart>
      <c:valAx>
        <c:axId val="107505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254800"/>
        <c:crosses val="autoZero"/>
        <c:crossBetween val="midCat"/>
      </c:valAx>
      <c:valAx>
        <c:axId val="10772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05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SEGUNDA!$A$2:$A$32</c:f>
              <c:numCache>
                <c:formatCode>General</c:formatCode>
                <c:ptCount val="31"/>
                <c:pt idx="0">
                  <c:v>-4</c:v>
                </c:pt>
                <c:pt idx="1">
                  <c:v>-3.8</c:v>
                </c:pt>
                <c:pt idx="2">
                  <c:v>-3.6</c:v>
                </c:pt>
                <c:pt idx="3">
                  <c:v>-3.4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-2.6</c:v>
                </c:pt>
                <c:pt idx="8">
                  <c:v>-2.4</c:v>
                </c:pt>
                <c:pt idx="9">
                  <c:v>-2.2000000000000002</c:v>
                </c:pt>
                <c:pt idx="10">
                  <c:v>-2</c:v>
                </c:pt>
                <c:pt idx="11">
                  <c:v>-1.8</c:v>
                </c:pt>
                <c:pt idx="12">
                  <c:v>-1.6</c:v>
                </c:pt>
                <c:pt idx="13">
                  <c:v>-1.4</c:v>
                </c:pt>
                <c:pt idx="14">
                  <c:v>-1.2</c:v>
                </c:pt>
                <c:pt idx="15">
                  <c:v>-1</c:v>
                </c:pt>
                <c:pt idx="16">
                  <c:v>-0.8</c:v>
                </c:pt>
                <c:pt idx="17">
                  <c:v>-0.6</c:v>
                </c:pt>
                <c:pt idx="18">
                  <c:v>-0.4</c:v>
                </c:pt>
                <c:pt idx="19">
                  <c:v>-0.2</c:v>
                </c:pt>
                <c:pt idx="20">
                  <c:v>0</c:v>
                </c:pt>
                <c:pt idx="21">
                  <c:v>0.2</c:v>
                </c:pt>
                <c:pt idx="22">
                  <c:v>0.4</c:v>
                </c:pt>
                <c:pt idx="23">
                  <c:v>0.6</c:v>
                </c:pt>
                <c:pt idx="24">
                  <c:v>0.8</c:v>
                </c:pt>
                <c:pt idx="25">
                  <c:v>1</c:v>
                </c:pt>
                <c:pt idx="26">
                  <c:v>1.2</c:v>
                </c:pt>
                <c:pt idx="27">
                  <c:v>1.4</c:v>
                </c:pt>
                <c:pt idx="28">
                  <c:v>1.6</c:v>
                </c:pt>
                <c:pt idx="29">
                  <c:v>1.80000000000001</c:v>
                </c:pt>
                <c:pt idx="30">
                  <c:v>2.0000000000000102</c:v>
                </c:pt>
              </c:numCache>
            </c:numRef>
          </c:xVal>
          <c:yVal>
            <c:numRef>
              <c:f>SEGUNDA!$D$2:$D$32</c:f>
              <c:numCache>
                <c:formatCode>General</c:formatCode>
                <c:ptCount val="31"/>
                <c:pt idx="0">
                  <c:v>-10</c:v>
                </c:pt>
                <c:pt idx="1">
                  <c:v>-7.1119999999999948</c:v>
                </c:pt>
                <c:pt idx="2">
                  <c:v>-4.8160000000000025</c:v>
                </c:pt>
                <c:pt idx="3">
                  <c:v>-3.0640000000000001</c:v>
                </c:pt>
                <c:pt idx="4">
                  <c:v>-1.8079999999999998</c:v>
                </c:pt>
                <c:pt idx="5">
                  <c:v>-1</c:v>
                </c:pt>
                <c:pt idx="6">
                  <c:v>-0.59199999999999875</c:v>
                </c:pt>
                <c:pt idx="7">
                  <c:v>-0.53600000000000136</c:v>
                </c:pt>
                <c:pt idx="8">
                  <c:v>-0.7840000000000007</c:v>
                </c:pt>
                <c:pt idx="9">
                  <c:v>-1.2880000000000003</c:v>
                </c:pt>
                <c:pt idx="10">
                  <c:v>-2</c:v>
                </c:pt>
                <c:pt idx="11">
                  <c:v>-2.8719999999999999</c:v>
                </c:pt>
                <c:pt idx="12">
                  <c:v>-3.855999999999999</c:v>
                </c:pt>
                <c:pt idx="13">
                  <c:v>-4.9039999999999999</c:v>
                </c:pt>
                <c:pt idx="14">
                  <c:v>-5.968</c:v>
                </c:pt>
                <c:pt idx="15">
                  <c:v>-7</c:v>
                </c:pt>
                <c:pt idx="16">
                  <c:v>-7.952</c:v>
                </c:pt>
                <c:pt idx="17">
                  <c:v>-8.7759999999999998</c:v>
                </c:pt>
                <c:pt idx="18">
                  <c:v>-9.4239999999999995</c:v>
                </c:pt>
                <c:pt idx="19">
                  <c:v>-9.8480000000000008</c:v>
                </c:pt>
                <c:pt idx="20">
                  <c:v>-10</c:v>
                </c:pt>
                <c:pt idx="21">
                  <c:v>-9.8320000000000007</c:v>
                </c:pt>
                <c:pt idx="22">
                  <c:v>-9.2959999999999994</c:v>
                </c:pt>
                <c:pt idx="23">
                  <c:v>-8.3439999999999994</c:v>
                </c:pt>
                <c:pt idx="24">
                  <c:v>-6.927999999999999</c:v>
                </c:pt>
                <c:pt idx="25">
                  <c:v>-5</c:v>
                </c:pt>
                <c:pt idx="26">
                  <c:v>-2.5120000000000005</c:v>
                </c:pt>
                <c:pt idx="27">
                  <c:v>0.58399999999999785</c:v>
                </c:pt>
                <c:pt idx="28">
                  <c:v>4.3360000000000021</c:v>
                </c:pt>
                <c:pt idx="29">
                  <c:v>8.7920000000002432</c:v>
                </c:pt>
                <c:pt idx="30">
                  <c:v>14.000000000000284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74-4CF0-8230-AAF313CFE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099168"/>
        <c:axId val="191114720"/>
      </c:scatterChart>
      <c:valAx>
        <c:axId val="19109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14720"/>
        <c:crosses val="autoZero"/>
        <c:crossBetween val="midCat"/>
      </c:valAx>
      <c:valAx>
        <c:axId val="1911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99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Lit>
              <c:formatCode>General</c:formatCode>
              <c:ptCount val="7"/>
              <c:pt idx="0">
                <c:v>-1</c:v>
              </c:pt>
              <c:pt idx="1">
                <c:v>-0.5</c:v>
              </c:pt>
              <c:pt idx="2">
                <c:v>0</c:v>
              </c:pt>
              <c:pt idx="3">
                <c:v>0.5</c:v>
              </c:pt>
              <c:pt idx="4">
                <c:v>1</c:v>
              </c:pt>
              <c:pt idx="5">
                <c:v>1.5</c:v>
              </c:pt>
              <c:pt idx="6">
                <c:v>2</c:v>
              </c:pt>
            </c:numLit>
          </c:xVal>
          <c:yVal>
            <c:numLit>
              <c:formatCode>General</c:formatCode>
              <c:ptCount val="7"/>
              <c:pt idx="0">
                <c:v>1.7182818284590451</c:v>
              </c:pt>
              <c:pt idx="1">
                <c:v>-0.10127872929987181</c:v>
              </c:pt>
              <c:pt idx="2">
                <c:v>-1</c:v>
              </c:pt>
              <c:pt idx="3">
                <c:v>-1.1434693402873666</c:v>
              </c:pt>
              <c:pt idx="4">
                <c:v>-0.63212055882855767</c:v>
              </c:pt>
              <c:pt idx="5">
                <c:v>0.4731301601484299</c:v>
              </c:pt>
              <c:pt idx="6">
                <c:v>2.1353352832366124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D5DF-45E2-B53F-F94D3F1EA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70976"/>
        <c:axId val="245574080"/>
      </c:scatterChart>
      <c:valAx>
        <c:axId val="2032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5574080"/>
        <c:crosses val="autoZero"/>
        <c:crossBetween val="midCat"/>
      </c:valAx>
      <c:valAx>
        <c:axId val="245574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03270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[1]CUARTA!$A$2:$A$37</c:f>
              <c:numCache>
                <c:formatCode>General</c:formatCode>
                <c:ptCount val="3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</c:numCache>
            </c:numRef>
          </c:xVal>
          <c:yVal>
            <c:numRef>
              <c:f>[1]CUARTA!$F$2:$F$37</c:f>
              <c:numCache>
                <c:formatCode>General</c:formatCode>
                <c:ptCount val="36"/>
                <c:pt idx="0">
                  <c:v>2</c:v>
                </c:pt>
                <c:pt idx="1">
                  <c:v>1.4387921753609025</c:v>
                </c:pt>
                <c:pt idx="2">
                  <c:v>0.95122174976262808</c:v>
                </c:pt>
                <c:pt idx="3">
                  <c:v>0.53298079879301763</c:v>
                </c:pt>
                <c:pt idx="4">
                  <c:v>0.18130183733492033</c:v>
                </c:pt>
                <c:pt idx="5">
                  <c:v>-0.10571210246501184</c:v>
                </c:pt>
                <c:pt idx="6">
                  <c:v>-0.32965066214282202</c:v>
                </c:pt>
                <c:pt idx="7">
                  <c:v>-0.49225580210524716</c:v>
                </c:pt>
                <c:pt idx="8">
                  <c:v>-0.59578056705219429</c:v>
                </c:pt>
                <c:pt idx="9">
                  <c:v>-0.64324985443502203</c:v>
                </c:pt>
                <c:pt idx="10">
                  <c:v>-0.6386268603524563</c:v>
                </c:pt>
                <c:pt idx="11">
                  <c:v>-0.5868900870949223</c:v>
                </c:pt>
                <c:pt idx="12">
                  <c:v>-0.49402727397232593</c:v>
                </c:pt>
                <c:pt idx="13">
                  <c:v>-0.36695421539279638</c:v>
                </c:pt>
                <c:pt idx="14">
                  <c:v>-0.21336802490546916</c:v>
                </c:pt>
                <c:pt idx="15">
                  <c:v>-4.1545871324139325E-2</c:v>
                </c:pt>
                <c:pt idx="16">
                  <c:v>0.13989855138431251</c:v>
                </c:pt>
                <c:pt idx="17">
                  <c:v>0.32228764194748338</c:v>
                </c:pt>
                <c:pt idx="18">
                  <c:v>0.49716788818943758</c:v>
                </c:pt>
                <c:pt idx="19">
                  <c:v>0.65659943465505011</c:v>
                </c:pt>
                <c:pt idx="20">
                  <c:v>0.79343377308539653</c:v>
                </c:pt>
                <c:pt idx="21">
                  <c:v>0.90156692605454358</c:v>
                </c:pt>
                <c:pt idx="22">
                  <c:v>0.97615675369565291</c:v>
                </c:pt>
                <c:pt idx="23">
                  <c:v>1.0137946751227316</c:v>
                </c:pt>
                <c:pt idx="24">
                  <c:v>1.0126241029338807</c:v>
                </c:pt>
                <c:pt idx="25">
                  <c:v>0.97240016866130941</c:v>
                </c:pt>
                <c:pt idx="26">
                  <c:v>0.89448778456167466</c:v>
                </c:pt>
                <c:pt idx="27">
                  <c:v>0.78179764944121244</c:v>
                </c:pt>
                <c:pt idx="28">
                  <c:v>0.63866236530528753</c:v>
                </c:pt>
                <c:pt idx="29">
                  <c:v>0.47065728890450897</c:v>
                </c:pt>
                <c:pt idx="30">
                  <c:v>0.28437300255225856</c:v>
                </c:pt>
                <c:pt idx="31">
                  <c:v>8.7148264090087871E-2</c:v>
                </c:pt>
                <c:pt idx="32">
                  <c:v>-0.11322609030414577</c:v>
                </c:pt>
                <c:pt idx="33">
                  <c:v>-0.30882062743828209</c:v>
                </c:pt>
                <c:pt idx="34">
                  <c:v>-0.49188580084291855</c:v>
                </c:pt>
                <c:pt idx="35">
                  <c:v>-0.65516283478768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F4-421F-B5A9-AEF2FE08B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0262991"/>
        <c:axId val="2120264655"/>
      </c:scatterChart>
      <c:valAx>
        <c:axId val="212026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264655"/>
        <c:crosses val="autoZero"/>
        <c:crossBetween val="midCat"/>
      </c:valAx>
      <c:valAx>
        <c:axId val="21202646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0262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[1]QUINTA!$A$8:$A$15</c:f>
              <c:numCache>
                <c:formatCode>General</c:formatCode>
                <c:ptCount val="8"/>
                <c:pt idx="0">
                  <c:v>-1</c:v>
                </c:pt>
                <c:pt idx="1">
                  <c:v>-0.5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</c:numCache>
            </c:numRef>
          </c:xVal>
          <c:yVal>
            <c:numRef>
              <c:f>[1]QUINTA!$F$8:$F$15</c:f>
              <c:numCache>
                <c:formatCode>General</c:formatCode>
                <c:ptCount val="8"/>
                <c:pt idx="0">
                  <c:v>-1</c:v>
                </c:pt>
                <c:pt idx="1">
                  <c:v>0.875</c:v>
                </c:pt>
                <c:pt idx="2">
                  <c:v>1</c:v>
                </c:pt>
                <c:pt idx="3">
                  <c:v>0.125</c:v>
                </c:pt>
                <c:pt idx="4">
                  <c:v>-1</c:v>
                </c:pt>
                <c:pt idx="5">
                  <c:v>-1.625</c:v>
                </c:pt>
                <c:pt idx="6">
                  <c:v>-1</c:v>
                </c:pt>
                <c:pt idx="7">
                  <c:v>1.625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05-442B-9167-578652566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571336"/>
        <c:axId val="246763504"/>
      </c:scatterChart>
      <c:valAx>
        <c:axId val="24557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6763504"/>
        <c:crosses val="autoZero"/>
        <c:crossBetween val="midCat"/>
      </c:valAx>
      <c:valAx>
        <c:axId val="246763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455713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CASO_ESPECIAL!$A$2:$A$26</c:f>
              <c:numCache>
                <c:formatCode>General</c:formatCode>
                <c:ptCount val="25"/>
                <c:pt idx="0">
                  <c:v>-1.2</c:v>
                </c:pt>
                <c:pt idx="1">
                  <c:v>-1.1000000000000001</c:v>
                </c:pt>
                <c:pt idx="2">
                  <c:v>-1</c:v>
                </c:pt>
                <c:pt idx="3">
                  <c:v>-0.9</c:v>
                </c:pt>
                <c:pt idx="4">
                  <c:v>-0.80000000000000104</c:v>
                </c:pt>
                <c:pt idx="5">
                  <c:v>-0.70000000000000095</c:v>
                </c:pt>
                <c:pt idx="6">
                  <c:v>-0.60000000000000098</c:v>
                </c:pt>
                <c:pt idx="7">
                  <c:v>-0.500000000000001</c:v>
                </c:pt>
                <c:pt idx="8">
                  <c:v>-0.40000000000000102</c:v>
                </c:pt>
                <c:pt idx="9">
                  <c:v>-0.30000000000000099</c:v>
                </c:pt>
                <c:pt idx="10">
                  <c:v>-0.20000000000000101</c:v>
                </c:pt>
                <c:pt idx="11">
                  <c:v>-9.9999999999999895E-2</c:v>
                </c:pt>
                <c:pt idx="12">
                  <c:v>0</c:v>
                </c:pt>
                <c:pt idx="13">
                  <c:v>0.1</c:v>
                </c:pt>
                <c:pt idx="14">
                  <c:v>0.2</c:v>
                </c:pt>
                <c:pt idx="15">
                  <c:v>0.3</c:v>
                </c:pt>
                <c:pt idx="16">
                  <c:v>0.4</c:v>
                </c:pt>
                <c:pt idx="17">
                  <c:v>0.5</c:v>
                </c:pt>
                <c:pt idx="18">
                  <c:v>0.6</c:v>
                </c:pt>
                <c:pt idx="19">
                  <c:v>0.7</c:v>
                </c:pt>
                <c:pt idx="20">
                  <c:v>0.8</c:v>
                </c:pt>
                <c:pt idx="21">
                  <c:v>0.9</c:v>
                </c:pt>
                <c:pt idx="22">
                  <c:v>1</c:v>
                </c:pt>
                <c:pt idx="23">
                  <c:v>1.1000000000000001</c:v>
                </c:pt>
                <c:pt idx="24">
                  <c:v>1.2</c:v>
                </c:pt>
              </c:numCache>
            </c:numRef>
          </c:xVal>
          <c:yVal>
            <c:numRef>
              <c:f>CASO_ESPECIAL!$B$2:$B$26</c:f>
              <c:numCache>
                <c:formatCode>General</c:formatCode>
                <c:ptCount val="25"/>
                <c:pt idx="0">
                  <c:v>5.1917364223999991</c:v>
                </c:pt>
                <c:pt idx="1">
                  <c:v>1.5937424601000019</c:v>
                </c:pt>
                <c:pt idx="2">
                  <c:v>0</c:v>
                </c:pt>
                <c:pt idx="3">
                  <c:v>-0.65132155989999985</c:v>
                </c:pt>
                <c:pt idx="4">
                  <c:v>-0.89262581759999859</c:v>
                </c:pt>
                <c:pt idx="5">
                  <c:v>-0.97175247509999962</c:v>
                </c:pt>
                <c:pt idx="6">
                  <c:v>-0.99395338239999986</c:v>
                </c:pt>
                <c:pt idx="7">
                  <c:v>-0.9990234375</c:v>
                </c:pt>
                <c:pt idx="8">
                  <c:v>-0.99989514239999999</c:v>
                </c:pt>
                <c:pt idx="9">
                  <c:v>-0.99999409510000004</c:v>
                </c:pt>
                <c:pt idx="10">
                  <c:v>-0.99999989759999997</c:v>
                </c:pt>
                <c:pt idx="11">
                  <c:v>-0.99999999989999999</c:v>
                </c:pt>
                <c:pt idx="12">
                  <c:v>-1</c:v>
                </c:pt>
                <c:pt idx="13">
                  <c:v>-0.99999999989999999</c:v>
                </c:pt>
                <c:pt idx="14">
                  <c:v>-0.99999989759999997</c:v>
                </c:pt>
                <c:pt idx="15">
                  <c:v>-0.99999409510000004</c:v>
                </c:pt>
                <c:pt idx="16">
                  <c:v>-0.99989514239999999</c:v>
                </c:pt>
                <c:pt idx="17">
                  <c:v>-0.9990234375</c:v>
                </c:pt>
                <c:pt idx="18">
                  <c:v>-0.99395338239999997</c:v>
                </c:pt>
                <c:pt idx="19">
                  <c:v>-0.97175247510000007</c:v>
                </c:pt>
                <c:pt idx="20">
                  <c:v>-0.89262581759999993</c:v>
                </c:pt>
                <c:pt idx="21">
                  <c:v>-0.65132155989999985</c:v>
                </c:pt>
                <c:pt idx="22">
                  <c:v>0</c:v>
                </c:pt>
                <c:pt idx="23">
                  <c:v>1.5937424601000019</c:v>
                </c:pt>
                <c:pt idx="24">
                  <c:v>5.1917364223999991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65-4409-A6A9-06039F96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61360"/>
        <c:axId val="191161744"/>
      </c:scatterChart>
      <c:valAx>
        <c:axId val="19116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61744"/>
        <c:crosses val="autoZero"/>
        <c:crossBetween val="midCat"/>
      </c:valAx>
      <c:valAx>
        <c:axId val="191161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61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[2]RM1!$A$3:$A$23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[2]RM1!$E$3:$E$23</c:f>
              <c:numCache>
                <c:formatCode>General</c:formatCode>
                <c:ptCount val="21"/>
                <c:pt idx="0">
                  <c:v>-3</c:v>
                </c:pt>
                <c:pt idx="1">
                  <c:v>-2.3490000000000002</c:v>
                </c:pt>
                <c:pt idx="2">
                  <c:v>-1.7919999999999998</c:v>
                </c:pt>
                <c:pt idx="3">
                  <c:v>-1.323</c:v>
                </c:pt>
                <c:pt idx="4">
                  <c:v>-0.93599999999999994</c:v>
                </c:pt>
                <c:pt idx="5">
                  <c:v>-0.625</c:v>
                </c:pt>
                <c:pt idx="6">
                  <c:v>-0.38399999999999945</c:v>
                </c:pt>
                <c:pt idx="7">
                  <c:v>-0.20700000000000029</c:v>
                </c:pt>
                <c:pt idx="8">
                  <c:v>-8.8000000000000078E-2</c:v>
                </c:pt>
                <c:pt idx="9">
                  <c:v>-2.1000000000000796E-2</c:v>
                </c:pt>
                <c:pt idx="10">
                  <c:v>0</c:v>
                </c:pt>
                <c:pt idx="11">
                  <c:v>-1.899999999999924E-2</c:v>
                </c:pt>
                <c:pt idx="12">
                  <c:v>-7.1999999999999176E-2</c:v>
                </c:pt>
                <c:pt idx="13">
                  <c:v>-0.15300000000000047</c:v>
                </c:pt>
                <c:pt idx="14">
                  <c:v>-0.25600000000000023</c:v>
                </c:pt>
                <c:pt idx="15">
                  <c:v>-0.375</c:v>
                </c:pt>
                <c:pt idx="16">
                  <c:v>-0.50399999999999956</c:v>
                </c:pt>
                <c:pt idx="17">
                  <c:v>-0.63699999999999868</c:v>
                </c:pt>
                <c:pt idx="18">
                  <c:v>-0.76800000000000246</c:v>
                </c:pt>
                <c:pt idx="19">
                  <c:v>-0.89100000000000357</c:v>
                </c:pt>
                <c:pt idx="20">
                  <c:v>-1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83-4FDA-BAC9-8028491E0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836575"/>
        <c:axId val="1"/>
      </c:scatterChart>
      <c:valAx>
        <c:axId val="873836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36575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[2]RM2!$A$3:$A$21</c:f>
              <c:numCache>
                <c:formatCode>General</c:formatCode>
                <c:ptCount val="19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0.9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1.3</c:v>
                </c:pt>
                <c:pt idx="12">
                  <c:v>1.4</c:v>
                </c:pt>
                <c:pt idx="13">
                  <c:v>1.5</c:v>
                </c:pt>
                <c:pt idx="14">
                  <c:v>1.6</c:v>
                </c:pt>
                <c:pt idx="15">
                  <c:v>1.7</c:v>
                </c:pt>
                <c:pt idx="16">
                  <c:v>1.8</c:v>
                </c:pt>
                <c:pt idx="17">
                  <c:v>1.9</c:v>
                </c:pt>
                <c:pt idx="18">
                  <c:v>2</c:v>
                </c:pt>
              </c:numCache>
            </c:numRef>
          </c:xVal>
          <c:yVal>
            <c:numRef>
              <c:f>[2]RM2!$F$3:$F$21</c:f>
              <c:numCache>
                <c:formatCode>General</c:formatCode>
                <c:ptCount val="19"/>
                <c:pt idx="0">
                  <c:v>1.4336000000000002</c:v>
                </c:pt>
                <c:pt idx="1">
                  <c:v>0.92609999999999992</c:v>
                </c:pt>
                <c:pt idx="2">
                  <c:v>0.56160000000000032</c:v>
                </c:pt>
                <c:pt idx="3">
                  <c:v>0.3125</c:v>
                </c:pt>
                <c:pt idx="4">
                  <c:v>0.15359999999999996</c:v>
                </c:pt>
                <c:pt idx="5">
                  <c:v>6.2099999999999156E-2</c:v>
                </c:pt>
                <c:pt idx="6">
                  <c:v>1.7600000000000726E-2</c:v>
                </c:pt>
                <c:pt idx="7">
                  <c:v>2.1000000000004349E-3</c:v>
                </c:pt>
                <c:pt idx="8">
                  <c:v>0</c:v>
                </c:pt>
                <c:pt idx="9">
                  <c:v>-1.8999999999991246E-3</c:v>
                </c:pt>
                <c:pt idx="10">
                  <c:v>-1.4399999999998414E-2</c:v>
                </c:pt>
                <c:pt idx="11">
                  <c:v>-4.5899999999999608E-2</c:v>
                </c:pt>
                <c:pt idx="12">
                  <c:v>-0.10239999999999938</c:v>
                </c:pt>
                <c:pt idx="13">
                  <c:v>-0.1875</c:v>
                </c:pt>
                <c:pt idx="14">
                  <c:v>-0.30239999999999867</c:v>
                </c:pt>
                <c:pt idx="15">
                  <c:v>-0.44590000000000174</c:v>
                </c:pt>
                <c:pt idx="16">
                  <c:v>-0.61439999999999984</c:v>
                </c:pt>
                <c:pt idx="17">
                  <c:v>-0.80189999999999628</c:v>
                </c:pt>
                <c:pt idx="18">
                  <c:v>-1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0F-4EA3-A406-99ABFE6D1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838239"/>
        <c:axId val="1"/>
      </c:scatterChart>
      <c:valAx>
        <c:axId val="873838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838239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'RM3'!$A$2:$A$42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-1.3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-0.9</c:v>
                </c:pt>
                <c:pt idx="12">
                  <c:v>-0.8</c:v>
                </c:pt>
                <c:pt idx="13">
                  <c:v>-0.7</c:v>
                </c:pt>
                <c:pt idx="14">
                  <c:v>-0.6</c:v>
                </c:pt>
                <c:pt idx="15">
                  <c:v>-0.5</c:v>
                </c:pt>
                <c:pt idx="16">
                  <c:v>-0.4</c:v>
                </c:pt>
                <c:pt idx="17">
                  <c:v>-0.3</c:v>
                </c:pt>
                <c:pt idx="18">
                  <c:v>-0.2</c:v>
                </c:pt>
                <c:pt idx="19">
                  <c:v>-0.1</c:v>
                </c:pt>
                <c:pt idx="20">
                  <c:v>0</c:v>
                </c:pt>
                <c:pt idx="21">
                  <c:v>0.1</c:v>
                </c:pt>
                <c:pt idx="22">
                  <c:v>0.2</c:v>
                </c:pt>
                <c:pt idx="23">
                  <c:v>0.3</c:v>
                </c:pt>
                <c:pt idx="24">
                  <c:v>0.4</c:v>
                </c:pt>
                <c:pt idx="25">
                  <c:v>0.5</c:v>
                </c:pt>
                <c:pt idx="26">
                  <c:v>0.6</c:v>
                </c:pt>
                <c:pt idx="27">
                  <c:v>0.7</c:v>
                </c:pt>
                <c:pt idx="28">
                  <c:v>0.8</c:v>
                </c:pt>
                <c:pt idx="29">
                  <c:v>0.9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</c:v>
                </c:pt>
                <c:pt idx="33">
                  <c:v>1.3</c:v>
                </c:pt>
                <c:pt idx="34">
                  <c:v>1.4</c:v>
                </c:pt>
                <c:pt idx="35">
                  <c:v>1.5</c:v>
                </c:pt>
                <c:pt idx="36">
                  <c:v>1.6</c:v>
                </c:pt>
                <c:pt idx="37">
                  <c:v>1.7</c:v>
                </c:pt>
                <c:pt idx="38">
                  <c:v>1.8</c:v>
                </c:pt>
                <c:pt idx="39">
                  <c:v>1.9</c:v>
                </c:pt>
                <c:pt idx="40">
                  <c:v>2</c:v>
                </c:pt>
              </c:numCache>
            </c:numRef>
          </c:xVal>
          <c:yVal>
            <c:numRef>
              <c:f>'RM3'!$E$2:$E$42</c:f>
              <c:numCache>
                <c:formatCode>General</c:formatCode>
                <c:ptCount val="41"/>
                <c:pt idx="0">
                  <c:v>4</c:v>
                </c:pt>
                <c:pt idx="1">
                  <c:v>2.5921000000000003</c:v>
                </c:pt>
                <c:pt idx="2">
                  <c:v>1.5376000000000012</c:v>
                </c:pt>
                <c:pt idx="3">
                  <c:v>0.79209999999999958</c:v>
                </c:pt>
                <c:pt idx="4">
                  <c:v>0.31360000000000099</c:v>
                </c:pt>
                <c:pt idx="5">
                  <c:v>6.25E-2</c:v>
                </c:pt>
                <c:pt idx="6">
                  <c:v>1.5999999999998238E-3</c:v>
                </c:pt>
                <c:pt idx="7">
                  <c:v>9.6099999999999852E-2</c:v>
                </c:pt>
                <c:pt idx="8">
                  <c:v>0.3136000000000001</c:v>
                </c:pt>
                <c:pt idx="9">
                  <c:v>0.62409999999999943</c:v>
                </c:pt>
                <c:pt idx="10">
                  <c:v>1</c:v>
                </c:pt>
                <c:pt idx="11">
                  <c:v>1.4161000000000001</c:v>
                </c:pt>
                <c:pt idx="12">
                  <c:v>1.8495999999999997</c:v>
                </c:pt>
                <c:pt idx="13">
                  <c:v>2.2801</c:v>
                </c:pt>
                <c:pt idx="14">
                  <c:v>2.6896</c:v>
                </c:pt>
                <c:pt idx="15">
                  <c:v>3.0625</c:v>
                </c:pt>
                <c:pt idx="16">
                  <c:v>3.3856000000000002</c:v>
                </c:pt>
                <c:pt idx="17">
                  <c:v>3.6480999999999999</c:v>
                </c:pt>
                <c:pt idx="18">
                  <c:v>3.8416000000000001</c:v>
                </c:pt>
                <c:pt idx="19">
                  <c:v>3.9601000000000002</c:v>
                </c:pt>
                <c:pt idx="20">
                  <c:v>4</c:v>
                </c:pt>
                <c:pt idx="21">
                  <c:v>3.9601000000000002</c:v>
                </c:pt>
                <c:pt idx="22">
                  <c:v>3.8416000000000001</c:v>
                </c:pt>
                <c:pt idx="23">
                  <c:v>3.6480999999999999</c:v>
                </c:pt>
                <c:pt idx="24">
                  <c:v>3.3856000000000002</c:v>
                </c:pt>
                <c:pt idx="25">
                  <c:v>3.0625</c:v>
                </c:pt>
                <c:pt idx="26">
                  <c:v>2.6896</c:v>
                </c:pt>
                <c:pt idx="27">
                  <c:v>2.2801</c:v>
                </c:pt>
                <c:pt idx="28">
                  <c:v>1.8495999999999997</c:v>
                </c:pt>
                <c:pt idx="29">
                  <c:v>1.4161000000000001</c:v>
                </c:pt>
                <c:pt idx="30">
                  <c:v>1</c:v>
                </c:pt>
                <c:pt idx="31">
                  <c:v>0.62409999999999943</c:v>
                </c:pt>
                <c:pt idx="32">
                  <c:v>0.3136000000000001</c:v>
                </c:pt>
                <c:pt idx="33">
                  <c:v>9.6099999999999852E-2</c:v>
                </c:pt>
                <c:pt idx="34">
                  <c:v>1.5999999999998238E-3</c:v>
                </c:pt>
                <c:pt idx="35">
                  <c:v>6.25E-2</c:v>
                </c:pt>
                <c:pt idx="36">
                  <c:v>0.31360000000000099</c:v>
                </c:pt>
                <c:pt idx="37">
                  <c:v>0.79209999999999958</c:v>
                </c:pt>
                <c:pt idx="38">
                  <c:v>1.5376000000000012</c:v>
                </c:pt>
                <c:pt idx="39">
                  <c:v>2.5921000000000003</c:v>
                </c:pt>
                <c:pt idx="40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14-4DA0-9ACD-55D70E8C9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052656"/>
        <c:axId val="1075053904"/>
      </c:scatterChart>
      <c:valAx>
        <c:axId val="107505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053904"/>
        <c:crosses val="autoZero"/>
        <c:crossBetween val="midCat"/>
      </c:valAx>
      <c:valAx>
        <c:axId val="107505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052656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333374</xdr:colOff>
      <xdr:row>1</xdr:row>
      <xdr:rowOff>42862</xdr:rowOff>
    </xdr:from>
    <xdr:to>
      <xdr:col>14</xdr:col>
      <xdr:colOff>333375</xdr:colOff>
      <xdr:row>27</xdr:row>
      <xdr:rowOff>85726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723900</xdr:colOff>
      <xdr:row>8</xdr:row>
      <xdr:rowOff>9525</xdr:rowOff>
    </xdr:from>
    <xdr:to>
      <xdr:col>13</xdr:col>
      <xdr:colOff>180975</xdr:colOff>
      <xdr:row>26</xdr:row>
      <xdr:rowOff>13416</xdr:rowOff>
    </xdr:to>
    <xdr:sp macro="" textlink="">
      <xdr:nvSpPr>
        <xdr:cNvPr id="5" name="Forma libre 4"/>
        <xdr:cNvSpPr/>
      </xdr:nvSpPr>
      <xdr:spPr>
        <a:xfrm>
          <a:off x="4476750" y="1228725"/>
          <a:ext cx="5553075" cy="2747091"/>
        </a:xfrm>
        <a:custGeom>
          <a:avLst/>
          <a:gdLst>
            <a:gd name="connsiteX0" fmla="*/ 0 w 5553075"/>
            <a:gd name="connsiteY0" fmla="*/ 0 h 2747091"/>
            <a:gd name="connsiteX1" fmla="*/ 1485900 w 5553075"/>
            <a:gd name="connsiteY1" fmla="*/ 1762125 h 2747091"/>
            <a:gd name="connsiteX2" fmla="*/ 2238375 w 5553075"/>
            <a:gd name="connsiteY2" fmla="*/ 2457450 h 2747091"/>
            <a:gd name="connsiteX3" fmla="*/ 3114675 w 5553075"/>
            <a:gd name="connsiteY3" fmla="*/ 2733675 h 2747091"/>
            <a:gd name="connsiteX4" fmla="*/ 4152900 w 5553075"/>
            <a:gd name="connsiteY4" fmla="*/ 2524125 h 2747091"/>
            <a:gd name="connsiteX5" fmla="*/ 5553075 w 5553075"/>
            <a:gd name="connsiteY5" fmla="*/ 1038225 h 274709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5553075" h="2747091">
              <a:moveTo>
                <a:pt x="0" y="0"/>
              </a:moveTo>
              <a:cubicBezTo>
                <a:pt x="556419" y="676275"/>
                <a:pt x="1112838" y="1352550"/>
                <a:pt x="1485900" y="1762125"/>
              </a:cubicBezTo>
              <a:cubicBezTo>
                <a:pt x="1858962" y="2171700"/>
                <a:pt x="1966913" y="2295525"/>
                <a:pt x="2238375" y="2457450"/>
              </a:cubicBezTo>
              <a:cubicBezTo>
                <a:pt x="2509837" y="2619375"/>
                <a:pt x="2795588" y="2722563"/>
                <a:pt x="3114675" y="2733675"/>
              </a:cubicBezTo>
              <a:cubicBezTo>
                <a:pt x="3433763" y="2744788"/>
                <a:pt x="3746500" y="2806700"/>
                <a:pt x="4152900" y="2524125"/>
              </a:cubicBezTo>
              <a:cubicBezTo>
                <a:pt x="4559300" y="2241550"/>
                <a:pt x="5056187" y="1639887"/>
                <a:pt x="5553075" y="1038225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276225</xdr:colOff>
      <xdr:row>10</xdr:row>
      <xdr:rowOff>95250</xdr:rowOff>
    </xdr:from>
    <xdr:to>
      <xdr:col>6</xdr:col>
      <xdr:colOff>276225</xdr:colOff>
      <xdr:row>18</xdr:row>
      <xdr:rowOff>64050</xdr:rowOff>
    </xdr:to>
    <xdr:cxnSp macro="">
      <xdr:nvCxnSpPr>
        <xdr:cNvPr id="4" name="Conector recto 3"/>
        <xdr:cNvCxnSpPr/>
      </xdr:nvCxnSpPr>
      <xdr:spPr>
        <a:xfrm>
          <a:off x="4791075" y="1619250"/>
          <a:ext cx="0" cy="1188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571500</xdr:colOff>
      <xdr:row>18</xdr:row>
      <xdr:rowOff>38100</xdr:rowOff>
    </xdr:from>
    <xdr:to>
      <xdr:col>11</xdr:col>
      <xdr:colOff>571500</xdr:colOff>
      <xdr:row>22</xdr:row>
      <xdr:rowOff>148500</xdr:rowOff>
    </xdr:to>
    <xdr:cxnSp macro="">
      <xdr:nvCxnSpPr>
        <xdr:cNvPr id="6" name="Conector recto 5"/>
        <xdr:cNvCxnSpPr/>
      </xdr:nvCxnSpPr>
      <xdr:spPr>
        <a:xfrm>
          <a:off x="8896350" y="2781300"/>
          <a:ext cx="0" cy="720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15</xdr:row>
      <xdr:rowOff>0</xdr:rowOff>
    </xdr:from>
    <xdr:to>
      <xdr:col>7</xdr:col>
      <xdr:colOff>85725</xdr:colOff>
      <xdr:row>18</xdr:row>
      <xdr:rowOff>82800</xdr:rowOff>
    </xdr:to>
    <xdr:cxnSp macro="">
      <xdr:nvCxnSpPr>
        <xdr:cNvPr id="7" name="Conector recto 6"/>
        <xdr:cNvCxnSpPr/>
      </xdr:nvCxnSpPr>
      <xdr:spPr>
        <a:xfrm>
          <a:off x="5362575" y="2286000"/>
          <a:ext cx="0" cy="540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247649</xdr:colOff>
      <xdr:row>1</xdr:row>
      <xdr:rowOff>9524</xdr:rowOff>
    </xdr:from>
    <xdr:to>
      <xdr:col>16</xdr:col>
      <xdr:colOff>733425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9</xdr:row>
      <xdr:rowOff>0</xdr:rowOff>
    </xdr:from>
    <xdr:to>
      <xdr:col>10</xdr:col>
      <xdr:colOff>180975</xdr:colOff>
      <xdr:row>32</xdr:row>
      <xdr:rowOff>9598</xdr:rowOff>
    </xdr:to>
    <xdr:sp macro="" textlink="">
      <xdr:nvSpPr>
        <xdr:cNvPr id="3" name="Forma libre 2"/>
        <xdr:cNvSpPr/>
      </xdr:nvSpPr>
      <xdr:spPr>
        <a:xfrm>
          <a:off x="5581650" y="1114425"/>
          <a:ext cx="2809875" cy="2857573"/>
        </a:xfrm>
        <a:custGeom>
          <a:avLst/>
          <a:gdLst>
            <a:gd name="connsiteX0" fmla="*/ 2743200 w 2743200"/>
            <a:gd name="connsiteY0" fmla="*/ 57150 h 2714675"/>
            <a:gd name="connsiteX1" fmla="*/ 1419225 w 2743200"/>
            <a:gd name="connsiteY1" fmla="*/ 2714625 h 2714675"/>
            <a:gd name="connsiteX2" fmla="*/ 0 w 2743200"/>
            <a:gd name="connsiteY2" fmla="*/ 0 h 2714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743200" h="2714675">
              <a:moveTo>
                <a:pt x="2743200" y="57150"/>
              </a:moveTo>
              <a:cubicBezTo>
                <a:pt x="2309812" y="1390650"/>
                <a:pt x="1876425" y="2724150"/>
                <a:pt x="1419225" y="2714625"/>
              </a:cubicBezTo>
              <a:cubicBezTo>
                <a:pt x="962025" y="2705100"/>
                <a:pt x="481012" y="1352550"/>
                <a:pt x="0" y="0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0.56821</cdr:x>
      <cdr:y>0.25542</cdr:y>
    </cdr:from>
    <cdr:to>
      <cdr:x>0.88722</cdr:x>
      <cdr:y>0.97833</cdr:y>
    </cdr:to>
    <cdr:sp macro="" textlink="">
      <cdr:nvSpPr>
        <cdr:cNvPr id="2" name="Forma libre 1"/>
        <cdr:cNvSpPr/>
      </cdr:nvSpPr>
      <cdr:spPr>
        <a:xfrm xmlns:a="http://schemas.openxmlformats.org/drawingml/2006/main">
          <a:off x="5038725" y="1009652"/>
          <a:ext cx="2828926" cy="2857550"/>
        </a:xfrm>
        <a:custGeom xmlns:a="http://schemas.openxmlformats.org/drawingml/2006/main">
          <a:avLst/>
          <a:gdLst>
            <a:gd name="connsiteX0" fmla="*/ 2743200 w 2743200"/>
            <a:gd name="connsiteY0" fmla="*/ 57150 h 2714675"/>
            <a:gd name="connsiteX1" fmla="*/ 1419225 w 2743200"/>
            <a:gd name="connsiteY1" fmla="*/ 2714625 h 2714675"/>
            <a:gd name="connsiteX2" fmla="*/ 0 w 2743200"/>
            <a:gd name="connsiteY2" fmla="*/ 0 h 2714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743200" h="2714675">
              <a:moveTo>
                <a:pt x="2743200" y="57150"/>
              </a:moveTo>
              <a:cubicBezTo>
                <a:pt x="2309812" y="1390650"/>
                <a:pt x="1876425" y="2724150"/>
                <a:pt x="1419225" y="2714625"/>
              </a:cubicBezTo>
              <a:cubicBezTo>
                <a:pt x="962025" y="2705100"/>
                <a:pt x="481012" y="1352550"/>
                <a:pt x="0" y="0"/>
              </a:cubicBezTo>
            </a:path>
          </a:pathLst>
        </a:custGeom>
        <a:noFill xmlns:a="http://schemas.openxmlformats.org/drawingml/2006/main"/>
        <a:ln xmlns:a="http://schemas.openxmlformats.org/drawingml/2006/main" w="1905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rtlCol="0" anchor="ctr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695324</xdr:colOff>
      <xdr:row>1</xdr:row>
      <xdr:rowOff>85725</xdr:rowOff>
    </xdr:from>
    <xdr:to>
      <xdr:col>17</xdr:col>
      <xdr:colOff>152400</xdr:colOff>
      <xdr:row>32</xdr:row>
      <xdr:rowOff>9525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6</xdr:row>
      <xdr:rowOff>19050</xdr:rowOff>
    </xdr:from>
    <xdr:to>
      <xdr:col>10</xdr:col>
      <xdr:colOff>228600</xdr:colOff>
      <xdr:row>28</xdr:row>
      <xdr:rowOff>38100</xdr:rowOff>
    </xdr:to>
    <xdr:sp macro="" textlink="">
      <xdr:nvSpPr>
        <xdr:cNvPr id="6" name="Forma libre 5"/>
        <xdr:cNvSpPr/>
      </xdr:nvSpPr>
      <xdr:spPr>
        <a:xfrm>
          <a:off x="5314950" y="819150"/>
          <a:ext cx="1181100" cy="2952750"/>
        </a:xfrm>
        <a:custGeom>
          <a:avLst/>
          <a:gdLst>
            <a:gd name="connsiteX0" fmla="*/ 0 w 971550"/>
            <a:gd name="connsiteY0" fmla="*/ 0 h 3560540"/>
            <a:gd name="connsiteX1" fmla="*/ 485775 w 971550"/>
            <a:gd name="connsiteY1" fmla="*/ 3200400 h 3560540"/>
            <a:gd name="connsiteX2" fmla="*/ 752475 w 971550"/>
            <a:gd name="connsiteY2" fmla="*/ 3200400 h 3560540"/>
            <a:gd name="connsiteX3" fmla="*/ 971550 w 971550"/>
            <a:gd name="connsiteY3" fmla="*/ 657225 h 35605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71550" h="3560540">
              <a:moveTo>
                <a:pt x="0" y="0"/>
              </a:moveTo>
              <a:cubicBezTo>
                <a:pt x="180181" y="1333500"/>
                <a:pt x="360363" y="2667000"/>
                <a:pt x="485775" y="3200400"/>
              </a:cubicBezTo>
              <a:cubicBezTo>
                <a:pt x="611187" y="3733800"/>
                <a:pt x="671513" y="3624262"/>
                <a:pt x="752475" y="3200400"/>
              </a:cubicBezTo>
              <a:cubicBezTo>
                <a:pt x="833437" y="2776538"/>
                <a:pt x="902493" y="1716881"/>
                <a:pt x="971550" y="657225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447675</xdr:colOff>
      <xdr:row>6</xdr:row>
      <xdr:rowOff>104775</xdr:rowOff>
    </xdr:from>
    <xdr:to>
      <xdr:col>15</xdr:col>
      <xdr:colOff>609600</xdr:colOff>
      <xdr:row>19</xdr:row>
      <xdr:rowOff>9525</xdr:rowOff>
    </xdr:to>
    <xdr:sp macro="" textlink="">
      <xdr:nvSpPr>
        <xdr:cNvPr id="8" name="Forma libre 7"/>
        <xdr:cNvSpPr/>
      </xdr:nvSpPr>
      <xdr:spPr>
        <a:xfrm>
          <a:off x="9001125" y="904875"/>
          <a:ext cx="1685925" cy="1638300"/>
        </a:xfrm>
        <a:custGeom>
          <a:avLst/>
          <a:gdLst>
            <a:gd name="connsiteX0" fmla="*/ 3533775 w 3533775"/>
            <a:gd name="connsiteY0" fmla="*/ 0 h 346782"/>
            <a:gd name="connsiteX1" fmla="*/ 2505075 w 3533775"/>
            <a:gd name="connsiteY1" fmla="*/ 314325 h 346782"/>
            <a:gd name="connsiteX2" fmla="*/ 1552575 w 3533775"/>
            <a:gd name="connsiteY2" fmla="*/ 323850 h 346782"/>
            <a:gd name="connsiteX3" fmla="*/ 0 w 3533775"/>
            <a:gd name="connsiteY3" fmla="*/ 200025 h 3467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533775" h="346782">
              <a:moveTo>
                <a:pt x="3533775" y="0"/>
              </a:moveTo>
              <a:cubicBezTo>
                <a:pt x="3184525" y="130175"/>
                <a:pt x="2835275" y="260350"/>
                <a:pt x="2505075" y="314325"/>
              </a:cubicBezTo>
              <a:cubicBezTo>
                <a:pt x="2174875" y="368300"/>
                <a:pt x="1970087" y="342900"/>
                <a:pt x="1552575" y="323850"/>
              </a:cubicBezTo>
              <a:cubicBezTo>
                <a:pt x="1135062" y="304800"/>
                <a:pt x="567531" y="252412"/>
                <a:pt x="0" y="200025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14</xdr:col>
      <xdr:colOff>452438</xdr:colOff>
      <xdr:row>7</xdr:row>
      <xdr:rowOff>61912</xdr:rowOff>
    </xdr:from>
    <xdr:to>
      <xdr:col>15</xdr:col>
      <xdr:colOff>566737</xdr:colOff>
      <xdr:row>19</xdr:row>
      <xdr:rowOff>68513</xdr:rowOff>
    </xdr:to>
    <xdr:grpSp>
      <xdr:nvGrpSpPr>
        <xdr:cNvPr id="22" name="Grupo 21"/>
        <xdr:cNvGrpSpPr/>
      </xdr:nvGrpSpPr>
      <xdr:grpSpPr>
        <a:xfrm>
          <a:off x="12892088" y="995362"/>
          <a:ext cx="876299" cy="1606801"/>
          <a:chOff x="9767888" y="995362"/>
          <a:chExt cx="876299" cy="1606801"/>
        </a:xfrm>
      </xdr:grpSpPr>
      <xdr:cxnSp macro="">
        <xdr:nvCxnSpPr>
          <xdr:cNvPr id="16" name="Conector recto 15"/>
          <xdr:cNvCxnSpPr/>
        </xdr:nvCxnSpPr>
        <xdr:spPr>
          <a:xfrm>
            <a:off x="9767888" y="2062163"/>
            <a:ext cx="0" cy="540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Conector recto 16"/>
          <xdr:cNvCxnSpPr/>
        </xdr:nvCxnSpPr>
        <xdr:spPr>
          <a:xfrm>
            <a:off x="10344150" y="1962150"/>
            <a:ext cx="0" cy="540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Conector recto 17"/>
          <xdr:cNvCxnSpPr/>
        </xdr:nvCxnSpPr>
        <xdr:spPr>
          <a:xfrm>
            <a:off x="10644187" y="995362"/>
            <a:ext cx="0" cy="1512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628650</xdr:colOff>
      <xdr:row>8</xdr:row>
      <xdr:rowOff>66675</xdr:rowOff>
    </xdr:from>
    <xdr:to>
      <xdr:col>9</xdr:col>
      <xdr:colOff>714375</xdr:colOff>
      <xdr:row>27</xdr:row>
      <xdr:rowOff>23850</xdr:rowOff>
    </xdr:to>
    <xdr:grpSp>
      <xdr:nvGrpSpPr>
        <xdr:cNvPr id="24" name="Grupo 23"/>
        <xdr:cNvGrpSpPr/>
      </xdr:nvGrpSpPr>
      <xdr:grpSpPr>
        <a:xfrm>
          <a:off x="8496300" y="1133475"/>
          <a:ext cx="847725" cy="2490825"/>
          <a:chOff x="5372100" y="1133475"/>
          <a:chExt cx="847725" cy="2490825"/>
        </a:xfrm>
      </xdr:grpSpPr>
      <xdr:cxnSp macro="">
        <xdr:nvCxnSpPr>
          <xdr:cNvPr id="19" name="Conector recto 18"/>
          <xdr:cNvCxnSpPr/>
        </xdr:nvCxnSpPr>
        <xdr:spPr>
          <a:xfrm>
            <a:off x="6219825" y="2419350"/>
            <a:ext cx="0" cy="1080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Conector recto 19"/>
          <xdr:cNvCxnSpPr/>
        </xdr:nvCxnSpPr>
        <xdr:spPr>
          <a:xfrm>
            <a:off x="5962650" y="2400300"/>
            <a:ext cx="0" cy="1224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Conector recto 20"/>
          <xdr:cNvCxnSpPr/>
        </xdr:nvCxnSpPr>
        <xdr:spPr>
          <a:xfrm>
            <a:off x="5372100" y="1133475"/>
            <a:ext cx="0" cy="1368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438150</xdr:colOff>
      <xdr:row>15</xdr:row>
      <xdr:rowOff>95250</xdr:rowOff>
    </xdr:from>
    <xdr:to>
      <xdr:col>13</xdr:col>
      <xdr:colOff>609599</xdr:colOff>
      <xdr:row>21</xdr:row>
      <xdr:rowOff>85725</xdr:rowOff>
    </xdr:to>
    <xdr:sp macro="" textlink="">
      <xdr:nvSpPr>
        <xdr:cNvPr id="25" name="Forma libre 24"/>
        <xdr:cNvSpPr/>
      </xdr:nvSpPr>
      <xdr:spPr>
        <a:xfrm>
          <a:off x="6705600" y="2095500"/>
          <a:ext cx="2457449" cy="790575"/>
        </a:xfrm>
        <a:custGeom>
          <a:avLst/>
          <a:gdLst>
            <a:gd name="connsiteX0" fmla="*/ 0 w 1847850"/>
            <a:gd name="connsiteY0" fmla="*/ 573082 h 573082"/>
            <a:gd name="connsiteX1" fmla="*/ 742950 w 1847850"/>
            <a:gd name="connsiteY1" fmla="*/ 106357 h 573082"/>
            <a:gd name="connsiteX2" fmla="*/ 1219200 w 1847850"/>
            <a:gd name="connsiteY2" fmla="*/ 20632 h 573082"/>
            <a:gd name="connsiteX3" fmla="*/ 1847850 w 1847850"/>
            <a:gd name="connsiteY3" fmla="*/ 401632 h 5730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847850" h="573082">
              <a:moveTo>
                <a:pt x="0" y="573082"/>
              </a:moveTo>
              <a:cubicBezTo>
                <a:pt x="269875" y="385757"/>
                <a:pt x="539750" y="198432"/>
                <a:pt x="742950" y="106357"/>
              </a:cubicBezTo>
              <a:cubicBezTo>
                <a:pt x="946150" y="14282"/>
                <a:pt x="1035050" y="-28580"/>
                <a:pt x="1219200" y="20632"/>
              </a:cubicBezTo>
              <a:cubicBezTo>
                <a:pt x="1403350" y="69844"/>
                <a:pt x="1625600" y="235738"/>
                <a:pt x="1847850" y="401632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447674</xdr:colOff>
      <xdr:row>2</xdr:row>
      <xdr:rowOff>19049</xdr:rowOff>
    </xdr:from>
    <xdr:to>
      <xdr:col>17</xdr:col>
      <xdr:colOff>323850</xdr:colOff>
      <xdr:row>47</xdr:row>
      <xdr:rowOff>95249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0.58197</cdr:x>
      <cdr:y>0.60371</cdr:y>
    </cdr:from>
    <cdr:to>
      <cdr:x>0.79416</cdr:x>
      <cdr:y>0.90516</cdr:y>
    </cdr:to>
    <cdr:sp macro="" textlink="">
      <cdr:nvSpPr>
        <cdr:cNvPr id="3" name="Forma libre 2"/>
        <cdr:cNvSpPr/>
      </cdr:nvSpPr>
      <cdr:spPr>
        <a:xfrm xmlns:a="http://schemas.openxmlformats.org/drawingml/2006/main">
          <a:off x="4362547" y="3409951"/>
          <a:ext cx="1590579" cy="1702659"/>
        </a:xfrm>
        <a:custGeom xmlns:a="http://schemas.openxmlformats.org/drawingml/2006/main">
          <a:avLst/>
          <a:gdLst>
            <a:gd name="connsiteX0" fmla="*/ 1590579 w 1590579"/>
            <a:gd name="connsiteY0" fmla="*/ 0 h 1702659"/>
            <a:gd name="connsiteX1" fmla="*/ 971454 w 1590579"/>
            <a:gd name="connsiteY1" fmla="*/ 1181100 h 1702659"/>
            <a:gd name="connsiteX2" fmla="*/ 580929 w 1590579"/>
            <a:gd name="connsiteY2" fmla="*/ 1685925 h 1702659"/>
            <a:gd name="connsiteX3" fmla="*/ 57054 w 1590579"/>
            <a:gd name="connsiteY3" fmla="*/ 619125 h 1702659"/>
            <a:gd name="connsiteX4" fmla="*/ 38004 w 1590579"/>
            <a:gd name="connsiteY4" fmla="*/ 600075 h 17026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590579" h="1702659">
              <a:moveTo>
                <a:pt x="1590579" y="0"/>
              </a:moveTo>
              <a:cubicBezTo>
                <a:pt x="1365154" y="450056"/>
                <a:pt x="1139729" y="900113"/>
                <a:pt x="971454" y="1181100"/>
              </a:cubicBezTo>
              <a:cubicBezTo>
                <a:pt x="803179" y="1462088"/>
                <a:pt x="733329" y="1779587"/>
                <a:pt x="580929" y="1685925"/>
              </a:cubicBezTo>
              <a:cubicBezTo>
                <a:pt x="428529" y="1592263"/>
                <a:pt x="147541" y="800100"/>
                <a:pt x="57054" y="619125"/>
              </a:cubicBezTo>
              <a:cubicBezTo>
                <a:pt x="-33433" y="438150"/>
                <a:pt x="2285" y="519112"/>
                <a:pt x="38004" y="600075"/>
              </a:cubicBezTo>
            </a:path>
          </a:pathLst>
        </a:custGeom>
        <a:noFill xmlns:a="http://schemas.openxmlformats.org/drawingml/2006/main"/>
        <a:ln xmlns:a="http://schemas.openxmlformats.org/drawingml/2006/main" w="1905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rtlCol="0" anchor="ctr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0.10292</cdr:x>
      <cdr:y>0.78078</cdr:y>
    </cdr:from>
    <cdr:to>
      <cdr:x>0.29225</cdr:x>
      <cdr:y>0.8546</cdr:y>
    </cdr:to>
    <cdr:sp macro="" textlink="">
      <cdr:nvSpPr>
        <cdr:cNvPr id="4" name="Forma libre 3"/>
        <cdr:cNvSpPr/>
      </cdr:nvSpPr>
      <cdr:spPr>
        <a:xfrm xmlns:a="http://schemas.openxmlformats.org/drawingml/2006/main">
          <a:off x="771526" y="4410076"/>
          <a:ext cx="1419225" cy="416958"/>
        </a:xfrm>
        <a:custGeom xmlns:a="http://schemas.openxmlformats.org/drawingml/2006/main">
          <a:avLst/>
          <a:gdLst>
            <a:gd name="connsiteX0" fmla="*/ 0 w 1419225"/>
            <a:gd name="connsiteY0" fmla="*/ 0 h 416958"/>
            <a:gd name="connsiteX1" fmla="*/ 847725 w 1419225"/>
            <a:gd name="connsiteY1" fmla="*/ 400050 h 416958"/>
            <a:gd name="connsiteX2" fmla="*/ 1419225 w 1419225"/>
            <a:gd name="connsiteY2" fmla="*/ 304800 h 41695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19225" h="416958">
              <a:moveTo>
                <a:pt x="0" y="0"/>
              </a:moveTo>
              <a:cubicBezTo>
                <a:pt x="305594" y="174625"/>
                <a:pt x="611188" y="349250"/>
                <a:pt x="847725" y="400050"/>
              </a:cubicBezTo>
              <a:cubicBezTo>
                <a:pt x="1084262" y="450850"/>
                <a:pt x="1251743" y="377825"/>
                <a:pt x="1419225" y="304800"/>
              </a:cubicBezTo>
            </a:path>
          </a:pathLst>
        </a:custGeom>
        <a:noFill xmlns:a="http://schemas.openxmlformats.org/drawingml/2006/main"/>
        <a:ln xmlns:a="http://schemas.openxmlformats.org/drawingml/2006/main" w="1905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rtlCol="0" anchor="ctr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</xdr:row>
      <xdr:rowOff>14287</xdr:rowOff>
    </xdr:from>
    <xdr:to>
      <xdr:col>12</xdr:col>
      <xdr:colOff>733425</xdr:colOff>
      <xdr:row>29</xdr:row>
      <xdr:rowOff>104775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419100</xdr:colOff>
      <xdr:row>6</xdr:row>
      <xdr:rowOff>19050</xdr:rowOff>
    </xdr:from>
    <xdr:to>
      <xdr:col>11</xdr:col>
      <xdr:colOff>600075</xdr:colOff>
      <xdr:row>28</xdr:row>
      <xdr:rowOff>76199</xdr:rowOff>
    </xdr:to>
    <xdr:sp macro="" textlink="">
      <xdr:nvSpPr>
        <xdr:cNvPr id="6" name="Forma libre 5"/>
        <xdr:cNvSpPr/>
      </xdr:nvSpPr>
      <xdr:spPr>
        <a:xfrm>
          <a:off x="6162675" y="819150"/>
          <a:ext cx="2466975" cy="2990849"/>
        </a:xfrm>
        <a:custGeom>
          <a:avLst/>
          <a:gdLst>
            <a:gd name="connsiteX0" fmla="*/ 2276475 w 2362840"/>
            <a:gd name="connsiteY0" fmla="*/ 178685 h 2828608"/>
            <a:gd name="connsiteX1" fmla="*/ 2257425 w 2362840"/>
            <a:gd name="connsiteY1" fmla="*/ 235835 h 2828608"/>
            <a:gd name="connsiteX2" fmla="*/ 1228725 w 2362840"/>
            <a:gd name="connsiteY2" fmla="*/ 2483735 h 2828608"/>
            <a:gd name="connsiteX3" fmla="*/ 704850 w 2362840"/>
            <a:gd name="connsiteY3" fmla="*/ 2607560 h 2828608"/>
            <a:gd name="connsiteX4" fmla="*/ 0 w 2362840"/>
            <a:gd name="connsiteY4" fmla="*/ 407285 h 28286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362840" h="2828608">
              <a:moveTo>
                <a:pt x="2276475" y="178685"/>
              </a:moveTo>
              <a:cubicBezTo>
                <a:pt x="2354262" y="15172"/>
                <a:pt x="2432050" y="-148340"/>
                <a:pt x="2257425" y="235835"/>
              </a:cubicBezTo>
              <a:cubicBezTo>
                <a:pt x="2082800" y="620010"/>
                <a:pt x="1487487" y="2088448"/>
                <a:pt x="1228725" y="2483735"/>
              </a:cubicBezTo>
              <a:cubicBezTo>
                <a:pt x="969962" y="2879023"/>
                <a:pt x="909637" y="2953635"/>
                <a:pt x="704850" y="2607560"/>
              </a:cubicBezTo>
              <a:cubicBezTo>
                <a:pt x="500063" y="2261485"/>
                <a:pt x="250031" y="1334385"/>
                <a:pt x="0" y="407285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561975</xdr:colOff>
      <xdr:row>6</xdr:row>
      <xdr:rowOff>85725</xdr:rowOff>
    </xdr:from>
    <xdr:to>
      <xdr:col>11</xdr:col>
      <xdr:colOff>561975</xdr:colOff>
      <xdr:row>17</xdr:row>
      <xdr:rowOff>94875</xdr:rowOff>
    </xdr:to>
    <xdr:cxnSp macro="">
      <xdr:nvCxnSpPr>
        <xdr:cNvPr id="5" name="Conector recto 4"/>
        <xdr:cNvCxnSpPr/>
      </xdr:nvCxnSpPr>
      <xdr:spPr>
        <a:xfrm>
          <a:off x="8591550" y="885825"/>
          <a:ext cx="0" cy="1476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390525</xdr:colOff>
      <xdr:row>17</xdr:row>
      <xdr:rowOff>47625</xdr:rowOff>
    </xdr:from>
    <xdr:to>
      <xdr:col>10</xdr:col>
      <xdr:colOff>390525</xdr:colOff>
      <xdr:row>22</xdr:row>
      <xdr:rowOff>100875</xdr:rowOff>
    </xdr:to>
    <xdr:cxnSp macro="">
      <xdr:nvCxnSpPr>
        <xdr:cNvPr id="7" name="Conector recto 6"/>
        <xdr:cNvCxnSpPr/>
      </xdr:nvCxnSpPr>
      <xdr:spPr>
        <a:xfrm>
          <a:off x="7658100" y="2314575"/>
          <a:ext cx="0" cy="720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17</xdr:row>
      <xdr:rowOff>38100</xdr:rowOff>
    </xdr:from>
    <xdr:to>
      <xdr:col>9</xdr:col>
      <xdr:colOff>257175</xdr:colOff>
      <xdr:row>24</xdr:row>
      <xdr:rowOff>76650</xdr:rowOff>
    </xdr:to>
    <xdr:cxnSp macro="">
      <xdr:nvCxnSpPr>
        <xdr:cNvPr id="8" name="Conector recto 7"/>
        <xdr:cNvCxnSpPr/>
      </xdr:nvCxnSpPr>
      <xdr:spPr>
        <a:xfrm>
          <a:off x="6762750" y="2305050"/>
          <a:ext cx="0" cy="972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</xdr:row>
      <xdr:rowOff>9525</xdr:rowOff>
    </xdr:from>
    <xdr:to>
      <xdr:col>14</xdr:col>
      <xdr:colOff>571500</xdr:colOff>
      <xdr:row>29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342900</xdr:colOff>
      <xdr:row>3</xdr:row>
      <xdr:rowOff>28575</xdr:rowOff>
    </xdr:from>
    <xdr:to>
      <xdr:col>13</xdr:col>
      <xdr:colOff>419099</xdr:colOff>
      <xdr:row>26</xdr:row>
      <xdr:rowOff>1</xdr:rowOff>
    </xdr:to>
    <xdr:sp macro="" textlink="">
      <xdr:nvSpPr>
        <xdr:cNvPr id="6" name="Forma libre 5"/>
        <xdr:cNvSpPr/>
      </xdr:nvSpPr>
      <xdr:spPr>
        <a:xfrm>
          <a:off x="7010400" y="428625"/>
          <a:ext cx="3124199" cy="3038476"/>
        </a:xfrm>
        <a:custGeom>
          <a:avLst/>
          <a:gdLst>
            <a:gd name="connsiteX0" fmla="*/ 2276475 w 2362840"/>
            <a:gd name="connsiteY0" fmla="*/ 178685 h 2828608"/>
            <a:gd name="connsiteX1" fmla="*/ 2257425 w 2362840"/>
            <a:gd name="connsiteY1" fmla="*/ 235835 h 2828608"/>
            <a:gd name="connsiteX2" fmla="*/ 1228725 w 2362840"/>
            <a:gd name="connsiteY2" fmla="*/ 2483735 h 2828608"/>
            <a:gd name="connsiteX3" fmla="*/ 704850 w 2362840"/>
            <a:gd name="connsiteY3" fmla="*/ 2607560 h 2828608"/>
            <a:gd name="connsiteX4" fmla="*/ 0 w 2362840"/>
            <a:gd name="connsiteY4" fmla="*/ 407285 h 28286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362840" h="2828608">
              <a:moveTo>
                <a:pt x="2276475" y="178685"/>
              </a:moveTo>
              <a:cubicBezTo>
                <a:pt x="2354262" y="15172"/>
                <a:pt x="2432050" y="-148340"/>
                <a:pt x="2257425" y="235835"/>
              </a:cubicBezTo>
              <a:cubicBezTo>
                <a:pt x="2082800" y="620010"/>
                <a:pt x="1487487" y="2088448"/>
                <a:pt x="1228725" y="2483735"/>
              </a:cubicBezTo>
              <a:cubicBezTo>
                <a:pt x="969962" y="2879023"/>
                <a:pt x="909637" y="2953635"/>
                <a:pt x="704850" y="2607560"/>
              </a:cubicBezTo>
              <a:cubicBezTo>
                <a:pt x="500063" y="2261485"/>
                <a:pt x="250031" y="1334385"/>
                <a:pt x="0" y="407285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381000</xdr:colOff>
      <xdr:row>8</xdr:row>
      <xdr:rowOff>66675</xdr:rowOff>
    </xdr:from>
    <xdr:to>
      <xdr:col>9</xdr:col>
      <xdr:colOff>600075</xdr:colOff>
      <xdr:row>24</xdr:row>
      <xdr:rowOff>66083</xdr:rowOff>
    </xdr:to>
    <xdr:sp macro="" textlink="">
      <xdr:nvSpPr>
        <xdr:cNvPr id="10" name="Forma libre 9"/>
        <xdr:cNvSpPr/>
      </xdr:nvSpPr>
      <xdr:spPr>
        <a:xfrm>
          <a:off x="5524500" y="1133475"/>
          <a:ext cx="1743075" cy="2133008"/>
        </a:xfrm>
        <a:custGeom>
          <a:avLst/>
          <a:gdLst>
            <a:gd name="connsiteX0" fmla="*/ 0 w 1743075"/>
            <a:gd name="connsiteY0" fmla="*/ 0 h 2133008"/>
            <a:gd name="connsiteX1" fmla="*/ 1114425 w 1743075"/>
            <a:gd name="connsiteY1" fmla="*/ 1905000 h 2133008"/>
            <a:gd name="connsiteX2" fmla="*/ 1524000 w 1743075"/>
            <a:gd name="connsiteY2" fmla="*/ 2000250 h 2133008"/>
            <a:gd name="connsiteX3" fmla="*/ 1743075 w 1743075"/>
            <a:gd name="connsiteY3" fmla="*/ 1019175 h 21330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43075" h="2133008">
              <a:moveTo>
                <a:pt x="0" y="0"/>
              </a:moveTo>
              <a:cubicBezTo>
                <a:pt x="430212" y="785812"/>
                <a:pt x="860425" y="1571625"/>
                <a:pt x="1114425" y="1905000"/>
              </a:cubicBezTo>
              <a:cubicBezTo>
                <a:pt x="1368425" y="2238375"/>
                <a:pt x="1419225" y="2147887"/>
                <a:pt x="1524000" y="2000250"/>
              </a:cubicBezTo>
              <a:cubicBezTo>
                <a:pt x="1628775" y="1852613"/>
                <a:pt x="1685925" y="1435894"/>
                <a:pt x="1743075" y="1019175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276225</xdr:colOff>
      <xdr:row>17</xdr:row>
      <xdr:rowOff>38100</xdr:rowOff>
    </xdr:from>
    <xdr:to>
      <xdr:col>9</xdr:col>
      <xdr:colOff>276225</xdr:colOff>
      <xdr:row>24</xdr:row>
      <xdr:rowOff>76650</xdr:rowOff>
    </xdr:to>
    <xdr:cxnSp macro="">
      <xdr:nvCxnSpPr>
        <xdr:cNvPr id="11" name="Conector recto 10"/>
        <xdr:cNvCxnSpPr/>
      </xdr:nvCxnSpPr>
      <xdr:spPr>
        <a:xfrm>
          <a:off x="6943725" y="2305050"/>
          <a:ext cx="0" cy="972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657225</xdr:colOff>
      <xdr:row>14</xdr:row>
      <xdr:rowOff>114300</xdr:rowOff>
    </xdr:from>
    <xdr:to>
      <xdr:col>8</xdr:col>
      <xdr:colOff>657225</xdr:colOff>
      <xdr:row>22</xdr:row>
      <xdr:rowOff>19500</xdr:rowOff>
    </xdr:to>
    <xdr:cxnSp macro="">
      <xdr:nvCxnSpPr>
        <xdr:cNvPr id="12" name="Conector recto 11"/>
        <xdr:cNvCxnSpPr/>
      </xdr:nvCxnSpPr>
      <xdr:spPr>
        <a:xfrm>
          <a:off x="6562725" y="1981200"/>
          <a:ext cx="0" cy="972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619125</xdr:colOff>
      <xdr:row>11</xdr:row>
      <xdr:rowOff>114300</xdr:rowOff>
    </xdr:from>
    <xdr:to>
      <xdr:col>7</xdr:col>
      <xdr:colOff>619125</xdr:colOff>
      <xdr:row>19</xdr:row>
      <xdr:rowOff>19500</xdr:rowOff>
    </xdr:to>
    <xdr:cxnSp macro="">
      <xdr:nvCxnSpPr>
        <xdr:cNvPr id="13" name="Conector recto 12"/>
        <xdr:cNvCxnSpPr/>
      </xdr:nvCxnSpPr>
      <xdr:spPr>
        <a:xfrm>
          <a:off x="5762625" y="1581150"/>
          <a:ext cx="0" cy="972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600075</xdr:colOff>
      <xdr:row>18</xdr:row>
      <xdr:rowOff>0</xdr:rowOff>
    </xdr:from>
    <xdr:to>
      <xdr:col>10</xdr:col>
      <xdr:colOff>600075</xdr:colOff>
      <xdr:row>25</xdr:row>
      <xdr:rowOff>38550</xdr:rowOff>
    </xdr:to>
    <xdr:cxnSp macro="">
      <xdr:nvCxnSpPr>
        <xdr:cNvPr id="14" name="Conector recto 13"/>
        <xdr:cNvCxnSpPr/>
      </xdr:nvCxnSpPr>
      <xdr:spPr>
        <a:xfrm>
          <a:off x="8029575" y="2400300"/>
          <a:ext cx="0" cy="972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342900</xdr:colOff>
      <xdr:row>11</xdr:row>
      <xdr:rowOff>38100</xdr:rowOff>
    </xdr:from>
    <xdr:to>
      <xdr:col>12</xdr:col>
      <xdr:colOff>342900</xdr:colOff>
      <xdr:row>18</xdr:row>
      <xdr:rowOff>76650</xdr:rowOff>
    </xdr:to>
    <xdr:cxnSp macro="">
      <xdr:nvCxnSpPr>
        <xdr:cNvPr id="15" name="Conector recto 14"/>
        <xdr:cNvCxnSpPr/>
      </xdr:nvCxnSpPr>
      <xdr:spPr>
        <a:xfrm>
          <a:off x="9296400" y="1504950"/>
          <a:ext cx="0" cy="972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342900</xdr:colOff>
      <xdr:row>3</xdr:row>
      <xdr:rowOff>123825</xdr:rowOff>
    </xdr:from>
    <xdr:to>
      <xdr:col>13</xdr:col>
      <xdr:colOff>352425</xdr:colOff>
      <xdr:row>18</xdr:row>
      <xdr:rowOff>28575</xdr:rowOff>
    </xdr:to>
    <xdr:cxnSp macro="">
      <xdr:nvCxnSpPr>
        <xdr:cNvPr id="16" name="Conector recto 15"/>
        <xdr:cNvCxnSpPr/>
      </xdr:nvCxnSpPr>
      <xdr:spPr>
        <a:xfrm flipH="1">
          <a:off x="10058400" y="523875"/>
          <a:ext cx="9525" cy="1905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1</xdr:row>
      <xdr:rowOff>9524</xdr:rowOff>
    </xdr:from>
    <xdr:to>
      <xdr:col>16</xdr:col>
      <xdr:colOff>542924</xdr:colOff>
      <xdr:row>39</xdr:row>
      <xdr:rowOff>133349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104774</xdr:colOff>
      <xdr:row>11</xdr:row>
      <xdr:rowOff>66675</xdr:rowOff>
    </xdr:from>
    <xdr:to>
      <xdr:col>9</xdr:col>
      <xdr:colOff>38099</xdr:colOff>
      <xdr:row>35</xdr:row>
      <xdr:rowOff>70149</xdr:rowOff>
    </xdr:to>
    <xdr:sp macro="" textlink="">
      <xdr:nvSpPr>
        <xdr:cNvPr id="6" name="Forma libre 5"/>
        <xdr:cNvSpPr/>
      </xdr:nvSpPr>
      <xdr:spPr>
        <a:xfrm>
          <a:off x="5600699" y="1533525"/>
          <a:ext cx="1457325" cy="3203874"/>
        </a:xfrm>
        <a:custGeom>
          <a:avLst/>
          <a:gdLst>
            <a:gd name="connsiteX0" fmla="*/ 1428750 w 1428750"/>
            <a:gd name="connsiteY0" fmla="*/ 1362075 h 3203874"/>
            <a:gd name="connsiteX1" fmla="*/ 1143000 w 1428750"/>
            <a:gd name="connsiteY1" fmla="*/ 3171825 h 3203874"/>
            <a:gd name="connsiteX2" fmla="*/ 0 w 1428750"/>
            <a:gd name="connsiteY2" fmla="*/ 0 h 32038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28750" h="3203874">
              <a:moveTo>
                <a:pt x="1428750" y="1362075"/>
              </a:moveTo>
              <a:cubicBezTo>
                <a:pt x="1404937" y="2380456"/>
                <a:pt x="1381125" y="3398838"/>
                <a:pt x="1143000" y="3171825"/>
              </a:cubicBezTo>
              <a:cubicBezTo>
                <a:pt x="904875" y="2944813"/>
                <a:pt x="452437" y="1472406"/>
                <a:pt x="0" y="0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180975</xdr:colOff>
      <xdr:row>13</xdr:row>
      <xdr:rowOff>9525</xdr:rowOff>
    </xdr:from>
    <xdr:to>
      <xdr:col>7</xdr:col>
      <xdr:colOff>180975</xdr:colOff>
      <xdr:row>28</xdr:row>
      <xdr:rowOff>97275</xdr:rowOff>
    </xdr:to>
    <xdr:cxnSp macro="">
      <xdr:nvCxnSpPr>
        <xdr:cNvPr id="7" name="Conector recto 6"/>
        <xdr:cNvCxnSpPr/>
      </xdr:nvCxnSpPr>
      <xdr:spPr>
        <a:xfrm>
          <a:off x="5676900" y="1743075"/>
          <a:ext cx="0" cy="2088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25</xdr:row>
      <xdr:rowOff>114300</xdr:rowOff>
    </xdr:from>
    <xdr:to>
      <xdr:col>8</xdr:col>
      <xdr:colOff>133350</xdr:colOff>
      <xdr:row>29</xdr:row>
      <xdr:rowOff>120900</xdr:rowOff>
    </xdr:to>
    <xdr:cxnSp macro="">
      <xdr:nvCxnSpPr>
        <xdr:cNvPr id="8" name="Conector recto 7"/>
        <xdr:cNvCxnSpPr/>
      </xdr:nvCxnSpPr>
      <xdr:spPr>
        <a:xfrm>
          <a:off x="6391275" y="3448050"/>
          <a:ext cx="0" cy="540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685800</xdr:colOff>
      <xdr:row>27</xdr:row>
      <xdr:rowOff>123825</xdr:rowOff>
    </xdr:from>
    <xdr:to>
      <xdr:col>8</xdr:col>
      <xdr:colOff>685800</xdr:colOff>
      <xdr:row>35</xdr:row>
      <xdr:rowOff>29025</xdr:rowOff>
    </xdr:to>
    <xdr:cxnSp macro="">
      <xdr:nvCxnSpPr>
        <xdr:cNvPr id="10" name="Conector recto 9"/>
        <xdr:cNvCxnSpPr/>
      </xdr:nvCxnSpPr>
      <xdr:spPr>
        <a:xfrm>
          <a:off x="6943725" y="3724275"/>
          <a:ext cx="0" cy="972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371473</xdr:colOff>
      <xdr:row>1</xdr:row>
      <xdr:rowOff>76199</xdr:rowOff>
    </xdr:from>
    <xdr:to>
      <xdr:col>18</xdr:col>
      <xdr:colOff>447674</xdr:colOff>
      <xdr:row>33</xdr:row>
      <xdr:rowOff>28574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247651</xdr:colOff>
      <xdr:row>8</xdr:row>
      <xdr:rowOff>8229</xdr:rowOff>
    </xdr:from>
    <xdr:to>
      <xdr:col>10</xdr:col>
      <xdr:colOff>457201</xdr:colOff>
      <xdr:row>20</xdr:row>
      <xdr:rowOff>76201</xdr:rowOff>
    </xdr:to>
    <xdr:sp macro="" textlink="">
      <xdr:nvSpPr>
        <xdr:cNvPr id="11" name="Forma libre 10"/>
        <xdr:cNvSpPr/>
      </xdr:nvSpPr>
      <xdr:spPr>
        <a:xfrm>
          <a:off x="5981701" y="1075029"/>
          <a:ext cx="1733550" cy="1668172"/>
        </a:xfrm>
        <a:custGeom>
          <a:avLst/>
          <a:gdLst>
            <a:gd name="connsiteX0" fmla="*/ 0 w 1228725"/>
            <a:gd name="connsiteY0" fmla="*/ 1506246 h 1506246"/>
            <a:gd name="connsiteX1" fmla="*/ 828675 w 1228725"/>
            <a:gd name="connsiteY1" fmla="*/ 29871 h 1506246"/>
            <a:gd name="connsiteX2" fmla="*/ 1228725 w 1228725"/>
            <a:gd name="connsiteY2" fmla="*/ 658521 h 150624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228725" h="1506246">
              <a:moveTo>
                <a:pt x="0" y="1506246"/>
              </a:moveTo>
              <a:cubicBezTo>
                <a:pt x="311944" y="838702"/>
                <a:pt x="623888" y="171158"/>
                <a:pt x="828675" y="29871"/>
              </a:cubicBezTo>
              <a:cubicBezTo>
                <a:pt x="1033463" y="-111417"/>
                <a:pt x="1131094" y="273552"/>
                <a:pt x="1228725" y="658521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200025</xdr:colOff>
      <xdr:row>9</xdr:row>
      <xdr:rowOff>5817</xdr:rowOff>
    </xdr:from>
    <xdr:to>
      <xdr:col>14</xdr:col>
      <xdr:colOff>457200</xdr:colOff>
      <xdr:row>32</xdr:row>
      <xdr:rowOff>19050</xdr:rowOff>
    </xdr:to>
    <xdr:sp macro="" textlink="">
      <xdr:nvSpPr>
        <xdr:cNvPr id="19" name="Forma libre 18"/>
        <xdr:cNvSpPr/>
      </xdr:nvSpPr>
      <xdr:spPr>
        <a:xfrm>
          <a:off x="6696075" y="1205967"/>
          <a:ext cx="4067175" cy="3080283"/>
        </a:xfrm>
        <a:custGeom>
          <a:avLst/>
          <a:gdLst>
            <a:gd name="connsiteX0" fmla="*/ 4067175 w 4067175"/>
            <a:gd name="connsiteY0" fmla="*/ 3080283 h 3080283"/>
            <a:gd name="connsiteX1" fmla="*/ 1085850 w 4067175"/>
            <a:gd name="connsiteY1" fmla="*/ 137058 h 3080283"/>
            <a:gd name="connsiteX2" fmla="*/ 0 w 4067175"/>
            <a:gd name="connsiteY2" fmla="*/ 451383 h 3080283"/>
            <a:gd name="connsiteX3" fmla="*/ 0 w 4067175"/>
            <a:gd name="connsiteY3" fmla="*/ 451383 h 308028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067175" h="3080283">
              <a:moveTo>
                <a:pt x="4067175" y="3080283"/>
              </a:moveTo>
              <a:cubicBezTo>
                <a:pt x="2915443" y="1827745"/>
                <a:pt x="1763712" y="575208"/>
                <a:pt x="1085850" y="137058"/>
              </a:cubicBezTo>
              <a:cubicBezTo>
                <a:pt x="407988" y="-301092"/>
                <a:pt x="0" y="451383"/>
                <a:pt x="0" y="451383"/>
              </a:cubicBezTo>
              <a:lnTo>
                <a:pt x="0" y="451383"/>
              </a:lnTo>
            </a:path>
          </a:pathLst>
        </a:custGeom>
        <a:noFill/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657225</xdr:colOff>
      <xdr:row>15</xdr:row>
      <xdr:rowOff>57150</xdr:rowOff>
    </xdr:from>
    <xdr:to>
      <xdr:col>8</xdr:col>
      <xdr:colOff>657225</xdr:colOff>
      <xdr:row>19</xdr:row>
      <xdr:rowOff>63750</xdr:rowOff>
    </xdr:to>
    <xdr:cxnSp macro="">
      <xdr:nvCxnSpPr>
        <xdr:cNvPr id="20" name="Conector recto 19"/>
        <xdr:cNvCxnSpPr/>
      </xdr:nvCxnSpPr>
      <xdr:spPr>
        <a:xfrm>
          <a:off x="6391275" y="2057400"/>
          <a:ext cx="0" cy="540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10</xdr:row>
      <xdr:rowOff>47625</xdr:rowOff>
    </xdr:from>
    <xdr:to>
      <xdr:col>9</xdr:col>
      <xdr:colOff>276225</xdr:colOff>
      <xdr:row>17</xdr:row>
      <xdr:rowOff>86175</xdr:rowOff>
    </xdr:to>
    <xdr:cxnSp macro="">
      <xdr:nvCxnSpPr>
        <xdr:cNvPr id="21" name="Conector recto 20"/>
        <xdr:cNvCxnSpPr/>
      </xdr:nvCxnSpPr>
      <xdr:spPr>
        <a:xfrm>
          <a:off x="6772275" y="1381125"/>
          <a:ext cx="0" cy="972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9</xdr:row>
      <xdr:rowOff>47625</xdr:rowOff>
    </xdr:from>
    <xdr:to>
      <xdr:col>10</xdr:col>
      <xdr:colOff>238125</xdr:colOff>
      <xdr:row>18</xdr:row>
      <xdr:rowOff>35475</xdr:rowOff>
    </xdr:to>
    <xdr:cxnSp macro="">
      <xdr:nvCxnSpPr>
        <xdr:cNvPr id="22" name="Conector recto 21"/>
        <xdr:cNvCxnSpPr/>
      </xdr:nvCxnSpPr>
      <xdr:spPr>
        <a:xfrm>
          <a:off x="7496175" y="1247775"/>
          <a:ext cx="0" cy="118800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752475</xdr:colOff>
      <xdr:row>8</xdr:row>
      <xdr:rowOff>123825</xdr:rowOff>
    </xdr:from>
    <xdr:to>
      <xdr:col>9</xdr:col>
      <xdr:colOff>752475</xdr:colOff>
      <xdr:row>17</xdr:row>
      <xdr:rowOff>111675</xdr:rowOff>
    </xdr:to>
    <xdr:cxnSp macro="">
      <xdr:nvCxnSpPr>
        <xdr:cNvPr id="23" name="Conector recto 22"/>
        <xdr:cNvCxnSpPr/>
      </xdr:nvCxnSpPr>
      <xdr:spPr>
        <a:xfrm>
          <a:off x="7248525" y="1190625"/>
          <a:ext cx="0" cy="1188000"/>
        </a:xfrm>
        <a:prstGeom prst="line">
          <a:avLst/>
        </a:prstGeom>
        <a:ln w="44450">
          <a:solidFill>
            <a:schemeClr val="accent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495300</xdr:colOff>
      <xdr:row>9</xdr:row>
      <xdr:rowOff>85725</xdr:rowOff>
    </xdr:from>
    <xdr:to>
      <xdr:col>10</xdr:col>
      <xdr:colOff>495300</xdr:colOff>
      <xdr:row>17</xdr:row>
      <xdr:rowOff>57150</xdr:rowOff>
    </xdr:to>
    <xdr:cxnSp macro="">
      <xdr:nvCxnSpPr>
        <xdr:cNvPr id="24" name="Conector recto 23"/>
        <xdr:cNvCxnSpPr/>
      </xdr:nvCxnSpPr>
      <xdr:spPr>
        <a:xfrm>
          <a:off x="7753350" y="1285875"/>
          <a:ext cx="0" cy="1038225"/>
        </a:xfrm>
        <a:prstGeom prst="line">
          <a:avLst/>
        </a:prstGeom>
        <a:ln w="44450">
          <a:solidFill>
            <a:schemeClr val="accent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428625</xdr:colOff>
      <xdr:row>10</xdr:row>
      <xdr:rowOff>38100</xdr:rowOff>
    </xdr:from>
    <xdr:to>
      <xdr:col>11</xdr:col>
      <xdr:colOff>428625</xdr:colOff>
      <xdr:row>18</xdr:row>
      <xdr:rowOff>9525</xdr:rowOff>
    </xdr:to>
    <xdr:cxnSp macro="">
      <xdr:nvCxnSpPr>
        <xdr:cNvPr id="26" name="Conector recto 25"/>
        <xdr:cNvCxnSpPr/>
      </xdr:nvCxnSpPr>
      <xdr:spPr>
        <a:xfrm>
          <a:off x="8448675" y="1371600"/>
          <a:ext cx="0" cy="1038225"/>
        </a:xfrm>
        <a:prstGeom prst="line">
          <a:avLst/>
        </a:prstGeom>
        <a:ln w="44450">
          <a:solidFill>
            <a:schemeClr val="accent4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209550</xdr:colOff>
      <xdr:row>13</xdr:row>
      <xdr:rowOff>76200</xdr:rowOff>
    </xdr:from>
    <xdr:to>
      <xdr:col>16</xdr:col>
      <xdr:colOff>723900</xdr:colOff>
      <xdr:row>30</xdr:row>
      <xdr:rowOff>6198</xdr:rowOff>
    </xdr:to>
    <xdr:sp macro="" textlink="">
      <xdr:nvSpPr>
        <xdr:cNvPr id="27" name="Forma libre 26"/>
        <xdr:cNvSpPr/>
      </xdr:nvSpPr>
      <xdr:spPr>
        <a:xfrm>
          <a:off x="8991600" y="1809750"/>
          <a:ext cx="3562350" cy="2196948"/>
        </a:xfrm>
        <a:custGeom>
          <a:avLst/>
          <a:gdLst>
            <a:gd name="connsiteX0" fmla="*/ 3562350 w 3562350"/>
            <a:gd name="connsiteY0" fmla="*/ 0 h 2196948"/>
            <a:gd name="connsiteX1" fmla="*/ 2600325 w 3562350"/>
            <a:gd name="connsiteY1" fmla="*/ 1543050 h 2196948"/>
            <a:gd name="connsiteX2" fmla="*/ 1590675 w 3562350"/>
            <a:gd name="connsiteY2" fmla="*/ 2143125 h 2196948"/>
            <a:gd name="connsiteX3" fmla="*/ 0 w 3562350"/>
            <a:gd name="connsiteY3" fmla="*/ 276225 h 21969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562350" h="2196948">
              <a:moveTo>
                <a:pt x="3562350" y="0"/>
              </a:moveTo>
              <a:cubicBezTo>
                <a:pt x="3245644" y="592931"/>
                <a:pt x="2928938" y="1185862"/>
                <a:pt x="2600325" y="1543050"/>
              </a:cubicBezTo>
              <a:cubicBezTo>
                <a:pt x="2271712" y="1900238"/>
                <a:pt x="2024062" y="2354262"/>
                <a:pt x="1590675" y="2143125"/>
              </a:cubicBezTo>
              <a:cubicBezTo>
                <a:pt x="1157288" y="1931988"/>
                <a:pt x="578644" y="1104106"/>
                <a:pt x="0" y="276225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488950</xdr:colOff>
      <xdr:row>56</xdr:row>
      <xdr:rowOff>66676</xdr:rowOff>
    </xdr:from>
    <xdr:to>
      <xdr:col>22</xdr:col>
      <xdr:colOff>488950</xdr:colOff>
      <xdr:row>69</xdr:row>
      <xdr:rowOff>3625</xdr:rowOff>
    </xdr:to>
    <xdr:cxnSp macro="">
      <xdr:nvCxnSpPr>
        <xdr:cNvPr id="28" name="Conector recto 27"/>
        <xdr:cNvCxnSpPr/>
      </xdr:nvCxnSpPr>
      <xdr:spPr>
        <a:xfrm>
          <a:off x="16891000" y="7534276"/>
          <a:ext cx="0" cy="1670499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184150</xdr:colOff>
      <xdr:row>16</xdr:row>
      <xdr:rowOff>76201</xdr:rowOff>
    </xdr:from>
    <xdr:to>
      <xdr:col>15</xdr:col>
      <xdr:colOff>184150</xdr:colOff>
      <xdr:row>29</xdr:row>
      <xdr:rowOff>13150</xdr:rowOff>
    </xdr:to>
    <xdr:cxnSp macro="">
      <xdr:nvCxnSpPr>
        <xdr:cNvPr id="29" name="Conector recto 28"/>
        <xdr:cNvCxnSpPr/>
      </xdr:nvCxnSpPr>
      <xdr:spPr>
        <a:xfrm>
          <a:off x="11252200" y="2209801"/>
          <a:ext cx="0" cy="1670499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488950</xdr:colOff>
      <xdr:row>60</xdr:row>
      <xdr:rowOff>66676</xdr:rowOff>
    </xdr:from>
    <xdr:to>
      <xdr:col>21</xdr:col>
      <xdr:colOff>488950</xdr:colOff>
      <xdr:row>73</xdr:row>
      <xdr:rowOff>3625</xdr:rowOff>
    </xdr:to>
    <xdr:cxnSp macro="">
      <xdr:nvCxnSpPr>
        <xdr:cNvPr id="30" name="Conector recto 29"/>
        <xdr:cNvCxnSpPr/>
      </xdr:nvCxnSpPr>
      <xdr:spPr>
        <a:xfrm>
          <a:off x="16129000" y="8067676"/>
          <a:ext cx="0" cy="1670499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708025</xdr:colOff>
      <xdr:row>16</xdr:row>
      <xdr:rowOff>28575</xdr:rowOff>
    </xdr:from>
    <xdr:to>
      <xdr:col>15</xdr:col>
      <xdr:colOff>708025</xdr:colOff>
      <xdr:row>24</xdr:row>
      <xdr:rowOff>117925</xdr:rowOff>
    </xdr:to>
    <xdr:cxnSp macro="">
      <xdr:nvCxnSpPr>
        <xdr:cNvPr id="31" name="Conector recto 30"/>
        <xdr:cNvCxnSpPr/>
      </xdr:nvCxnSpPr>
      <xdr:spPr>
        <a:xfrm flipH="1">
          <a:off x="11776075" y="2162175"/>
          <a:ext cx="0" cy="115615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0.63154</cdr:x>
      <cdr:y>0.48984</cdr:y>
    </cdr:from>
    <cdr:to>
      <cdr:x>0.63154</cdr:x>
      <cdr:y>0.88573</cdr:y>
    </cdr:to>
    <cdr:cxnSp macro="">
      <cdr:nvCxnSpPr>
        <cdr:cNvPr id="2" name="Conector recto 1"/>
        <cdr:cNvCxnSpPr/>
      </cdr:nvCxnSpPr>
      <cdr:spPr>
        <a:xfrm xmlns:a="http://schemas.openxmlformats.org/drawingml/2006/main" flipH="1">
          <a:off x="5822950" y="2066926"/>
          <a:ext cx="0" cy="167049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19050</xdr:rowOff>
    </xdr:from>
    <xdr:to>
      <xdr:col>13</xdr:col>
      <xdr:colOff>152400</xdr:colOff>
      <xdr:row>24</xdr:row>
      <xdr:rowOff>28574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171450</xdr:colOff>
      <xdr:row>5</xdr:row>
      <xdr:rowOff>95250</xdr:rowOff>
    </xdr:from>
    <xdr:to>
      <xdr:col>12</xdr:col>
      <xdr:colOff>0</xdr:colOff>
      <xdr:row>22</xdr:row>
      <xdr:rowOff>126915</xdr:rowOff>
    </xdr:to>
    <xdr:grpSp>
      <xdr:nvGrpSpPr>
        <xdr:cNvPr id="11" name="Grupo 10"/>
        <xdr:cNvGrpSpPr/>
      </xdr:nvGrpSpPr>
      <xdr:grpSpPr>
        <a:xfrm>
          <a:off x="7258050" y="857250"/>
          <a:ext cx="2114550" cy="2622465"/>
          <a:chOff x="7277100" y="1114425"/>
          <a:chExt cx="2114550" cy="2622465"/>
        </a:xfrm>
      </xdr:grpSpPr>
      <xdr:sp macro="" textlink="">
        <xdr:nvSpPr>
          <xdr:cNvPr id="3" name="Forma libre 2"/>
          <xdr:cNvSpPr/>
        </xdr:nvSpPr>
        <xdr:spPr>
          <a:xfrm>
            <a:off x="7277100" y="1114425"/>
            <a:ext cx="2114550" cy="2622465"/>
          </a:xfrm>
          <a:custGeom>
            <a:avLst/>
            <a:gdLst>
              <a:gd name="connsiteX0" fmla="*/ 2000250 w 2000250"/>
              <a:gd name="connsiteY0" fmla="*/ 0 h 2603415"/>
              <a:gd name="connsiteX1" fmla="*/ 1209675 w 2000250"/>
              <a:gd name="connsiteY1" fmla="*/ 2324100 h 2603415"/>
              <a:gd name="connsiteX2" fmla="*/ 628650 w 2000250"/>
              <a:gd name="connsiteY2" fmla="*/ 2324100 h 2603415"/>
              <a:gd name="connsiteX3" fmla="*/ 0 w 2000250"/>
              <a:gd name="connsiteY3" fmla="*/ 180975 h 260341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000250" h="2603415">
                <a:moveTo>
                  <a:pt x="2000250" y="0"/>
                </a:moveTo>
                <a:cubicBezTo>
                  <a:pt x="1719262" y="968375"/>
                  <a:pt x="1438275" y="1936750"/>
                  <a:pt x="1209675" y="2324100"/>
                </a:cubicBezTo>
                <a:cubicBezTo>
                  <a:pt x="981075" y="2711450"/>
                  <a:pt x="830262" y="2681287"/>
                  <a:pt x="628650" y="2324100"/>
                </a:cubicBezTo>
                <a:cubicBezTo>
                  <a:pt x="427038" y="1966913"/>
                  <a:pt x="213519" y="1073944"/>
                  <a:pt x="0" y="180975"/>
                </a:cubicBezTo>
              </a:path>
            </a:pathLst>
          </a:custGeom>
          <a:noFill/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cxnSp macro="">
        <xdr:nvCxnSpPr>
          <xdr:cNvPr id="5" name="Conector recto 4"/>
          <xdr:cNvCxnSpPr/>
        </xdr:nvCxnSpPr>
        <xdr:spPr>
          <a:xfrm>
            <a:off x="9267825" y="1543050"/>
            <a:ext cx="0" cy="1512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5"/>
          <xdr:cNvCxnSpPr/>
        </xdr:nvCxnSpPr>
        <xdr:spPr>
          <a:xfrm>
            <a:off x="8620125" y="3028950"/>
            <a:ext cx="0" cy="288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ector recto 6"/>
          <xdr:cNvCxnSpPr/>
        </xdr:nvCxnSpPr>
        <xdr:spPr>
          <a:xfrm>
            <a:off x="7924800" y="3028950"/>
            <a:ext cx="0" cy="396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209549</xdr:colOff>
      <xdr:row>5</xdr:row>
      <xdr:rowOff>123825</xdr:rowOff>
    </xdr:from>
    <xdr:to>
      <xdr:col>7</xdr:col>
      <xdr:colOff>19050</xdr:colOff>
      <xdr:row>23</xdr:row>
      <xdr:rowOff>3090</xdr:rowOff>
    </xdr:to>
    <xdr:grpSp>
      <xdr:nvGrpSpPr>
        <xdr:cNvPr id="12" name="Grupo 11"/>
        <xdr:cNvGrpSpPr/>
      </xdr:nvGrpSpPr>
      <xdr:grpSpPr>
        <a:xfrm>
          <a:off x="3486149" y="885825"/>
          <a:ext cx="2095501" cy="2622465"/>
          <a:chOff x="3486149" y="1143000"/>
          <a:chExt cx="1933575" cy="2622465"/>
        </a:xfrm>
      </xdr:grpSpPr>
      <xdr:sp macro="" textlink="">
        <xdr:nvSpPr>
          <xdr:cNvPr id="4" name="Forma libre 3"/>
          <xdr:cNvSpPr/>
        </xdr:nvSpPr>
        <xdr:spPr>
          <a:xfrm flipH="1">
            <a:off x="3486149" y="1143000"/>
            <a:ext cx="1933575" cy="2622465"/>
          </a:xfrm>
          <a:custGeom>
            <a:avLst/>
            <a:gdLst>
              <a:gd name="connsiteX0" fmla="*/ 2000250 w 2000250"/>
              <a:gd name="connsiteY0" fmla="*/ 0 h 2603415"/>
              <a:gd name="connsiteX1" fmla="*/ 1209675 w 2000250"/>
              <a:gd name="connsiteY1" fmla="*/ 2324100 h 2603415"/>
              <a:gd name="connsiteX2" fmla="*/ 628650 w 2000250"/>
              <a:gd name="connsiteY2" fmla="*/ 2324100 h 2603415"/>
              <a:gd name="connsiteX3" fmla="*/ 0 w 2000250"/>
              <a:gd name="connsiteY3" fmla="*/ 180975 h 260341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000250" h="2603415">
                <a:moveTo>
                  <a:pt x="2000250" y="0"/>
                </a:moveTo>
                <a:cubicBezTo>
                  <a:pt x="1719262" y="968375"/>
                  <a:pt x="1438275" y="1936750"/>
                  <a:pt x="1209675" y="2324100"/>
                </a:cubicBezTo>
                <a:cubicBezTo>
                  <a:pt x="981075" y="2711450"/>
                  <a:pt x="830262" y="2681287"/>
                  <a:pt x="628650" y="2324100"/>
                </a:cubicBezTo>
                <a:cubicBezTo>
                  <a:pt x="427038" y="1966913"/>
                  <a:pt x="213519" y="1073944"/>
                  <a:pt x="0" y="180975"/>
                </a:cubicBezTo>
              </a:path>
            </a:pathLst>
          </a:custGeom>
          <a:noFill/>
          <a:ln w="19050">
            <a:solidFill>
              <a:srgbClr val="C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cxnSp macro="">
        <xdr:nvCxnSpPr>
          <xdr:cNvPr id="8" name="Conector recto 7"/>
          <xdr:cNvCxnSpPr/>
        </xdr:nvCxnSpPr>
        <xdr:spPr>
          <a:xfrm>
            <a:off x="3562350" y="1400175"/>
            <a:ext cx="0" cy="17640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ector recto 8"/>
          <xdr:cNvCxnSpPr/>
        </xdr:nvCxnSpPr>
        <xdr:spPr>
          <a:xfrm flipH="1">
            <a:off x="4160953" y="2819400"/>
            <a:ext cx="0" cy="42555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ector recto 9"/>
          <xdr:cNvCxnSpPr/>
        </xdr:nvCxnSpPr>
        <xdr:spPr>
          <a:xfrm flipH="1">
            <a:off x="4846754" y="2819400"/>
            <a:ext cx="0" cy="624600"/>
          </a:xfrm>
          <a:prstGeom prst="line">
            <a:avLst/>
          </a:prstGeom>
          <a:ln w="19050"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380999</xdr:colOff>
      <xdr:row>1</xdr:row>
      <xdr:rowOff>133349</xdr:rowOff>
    </xdr:from>
    <xdr:to>
      <xdr:col>15</xdr:col>
      <xdr:colOff>142874</xdr:colOff>
      <xdr:row>32</xdr:row>
      <xdr:rowOff>47624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4</xdr:row>
      <xdr:rowOff>104775</xdr:rowOff>
    </xdr:from>
    <xdr:to>
      <xdr:col>7</xdr:col>
      <xdr:colOff>38100</xdr:colOff>
      <xdr:row>17</xdr:row>
      <xdr:rowOff>29999</xdr:rowOff>
    </xdr:to>
    <xdr:cxnSp macro="">
      <xdr:nvCxnSpPr>
        <xdr:cNvPr id="5" name="Conector recto 4"/>
        <xdr:cNvCxnSpPr/>
      </xdr:nvCxnSpPr>
      <xdr:spPr>
        <a:xfrm flipH="1">
          <a:off x="6762750" y="638175"/>
          <a:ext cx="0" cy="1658774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4</xdr:row>
      <xdr:rowOff>114300</xdr:rowOff>
    </xdr:from>
    <xdr:to>
      <xdr:col>9</xdr:col>
      <xdr:colOff>276225</xdr:colOff>
      <xdr:row>7</xdr:row>
      <xdr:rowOff>19050</xdr:rowOff>
    </xdr:to>
    <xdr:cxnSp macro="">
      <xdr:nvCxnSpPr>
        <xdr:cNvPr id="6" name="Conector recto 5"/>
        <xdr:cNvCxnSpPr/>
      </xdr:nvCxnSpPr>
      <xdr:spPr>
        <a:xfrm>
          <a:off x="8515350" y="647700"/>
          <a:ext cx="9525" cy="304800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3</xdr:row>
      <xdr:rowOff>71035</xdr:rowOff>
    </xdr:from>
    <xdr:to>
      <xdr:col>9</xdr:col>
      <xdr:colOff>704850</xdr:colOff>
      <xdr:row>25</xdr:row>
      <xdr:rowOff>85725</xdr:rowOff>
    </xdr:to>
    <xdr:sp macro="" textlink="">
      <xdr:nvSpPr>
        <xdr:cNvPr id="7" name="Forma libre 6"/>
        <xdr:cNvSpPr/>
      </xdr:nvSpPr>
      <xdr:spPr>
        <a:xfrm>
          <a:off x="6115050" y="471085"/>
          <a:ext cx="2838450" cy="3024590"/>
        </a:xfrm>
        <a:custGeom>
          <a:avLst/>
          <a:gdLst>
            <a:gd name="connsiteX0" fmla="*/ 0 w 2724150"/>
            <a:gd name="connsiteY0" fmla="*/ 2053040 h 2053040"/>
            <a:gd name="connsiteX1" fmla="*/ 1704975 w 2724150"/>
            <a:gd name="connsiteY1" fmla="*/ 52790 h 2053040"/>
            <a:gd name="connsiteX2" fmla="*/ 2724150 w 2724150"/>
            <a:gd name="connsiteY2" fmla="*/ 776690 h 20530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724150" h="2053040">
              <a:moveTo>
                <a:pt x="0" y="2053040"/>
              </a:moveTo>
              <a:cubicBezTo>
                <a:pt x="625475" y="1159277"/>
                <a:pt x="1250950" y="265515"/>
                <a:pt x="1704975" y="52790"/>
              </a:cubicBezTo>
              <a:cubicBezTo>
                <a:pt x="2159000" y="-159935"/>
                <a:pt x="2441575" y="308377"/>
                <a:pt x="2724150" y="776690"/>
              </a:cubicBezTo>
            </a:path>
          </a:pathLst>
        </a:custGeom>
        <a:noFill/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257175</xdr:colOff>
      <xdr:row>4</xdr:row>
      <xdr:rowOff>85725</xdr:rowOff>
    </xdr:from>
    <xdr:to>
      <xdr:col>6</xdr:col>
      <xdr:colOff>257175</xdr:colOff>
      <xdr:row>25</xdr:row>
      <xdr:rowOff>58574</xdr:rowOff>
    </xdr:to>
    <xdr:cxnSp macro="">
      <xdr:nvCxnSpPr>
        <xdr:cNvPr id="9" name="Conector recto 8"/>
        <xdr:cNvCxnSpPr/>
      </xdr:nvCxnSpPr>
      <xdr:spPr>
        <a:xfrm flipH="1">
          <a:off x="6219825" y="619125"/>
          <a:ext cx="0" cy="2849399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2</xdr:row>
      <xdr:rowOff>66675</xdr:rowOff>
    </xdr:from>
    <xdr:to>
      <xdr:col>16</xdr:col>
      <xdr:colOff>666750</xdr:colOff>
      <xdr:row>35</xdr:row>
      <xdr:rowOff>38100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419101</xdr:colOff>
      <xdr:row>12</xdr:row>
      <xdr:rowOff>123825</xdr:rowOff>
    </xdr:from>
    <xdr:to>
      <xdr:col>10</xdr:col>
      <xdr:colOff>628650</xdr:colOff>
      <xdr:row>24</xdr:row>
      <xdr:rowOff>19605</xdr:rowOff>
    </xdr:to>
    <xdr:sp macro="" textlink="">
      <xdr:nvSpPr>
        <xdr:cNvPr id="3" name="Forma libre 2"/>
        <xdr:cNvSpPr/>
      </xdr:nvSpPr>
      <xdr:spPr>
        <a:xfrm>
          <a:off x="6781801" y="1724025"/>
          <a:ext cx="2495549" cy="1610280"/>
        </a:xfrm>
        <a:custGeom>
          <a:avLst/>
          <a:gdLst>
            <a:gd name="connsiteX0" fmla="*/ 0 w 2019300"/>
            <a:gd name="connsiteY0" fmla="*/ 0 h 1610280"/>
            <a:gd name="connsiteX1" fmla="*/ 1228725 w 2019300"/>
            <a:gd name="connsiteY1" fmla="*/ 1609725 h 1610280"/>
            <a:gd name="connsiteX2" fmla="*/ 2019300 w 2019300"/>
            <a:gd name="connsiteY2" fmla="*/ 142875 h 16102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019300" h="1610280">
              <a:moveTo>
                <a:pt x="0" y="0"/>
              </a:moveTo>
              <a:cubicBezTo>
                <a:pt x="446087" y="792956"/>
                <a:pt x="892175" y="1585913"/>
                <a:pt x="1228725" y="1609725"/>
              </a:cubicBezTo>
              <a:cubicBezTo>
                <a:pt x="1565275" y="1633538"/>
                <a:pt x="1792287" y="888206"/>
                <a:pt x="2019300" y="142875"/>
              </a:cubicBezTo>
            </a:path>
          </a:pathLst>
        </a:cu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695325</xdr:colOff>
      <xdr:row>15</xdr:row>
      <xdr:rowOff>28575</xdr:rowOff>
    </xdr:from>
    <xdr:to>
      <xdr:col>7</xdr:col>
      <xdr:colOff>695325</xdr:colOff>
      <xdr:row>24</xdr:row>
      <xdr:rowOff>118125</xdr:rowOff>
    </xdr:to>
    <xdr:cxnSp macro="">
      <xdr:nvCxnSpPr>
        <xdr:cNvPr id="4" name="Conector recto 3"/>
        <xdr:cNvCxnSpPr/>
      </xdr:nvCxnSpPr>
      <xdr:spPr>
        <a:xfrm flipH="1">
          <a:off x="7058025" y="2028825"/>
          <a:ext cx="0" cy="1404000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523875</xdr:colOff>
      <xdr:row>16</xdr:row>
      <xdr:rowOff>104775</xdr:rowOff>
    </xdr:from>
    <xdr:to>
      <xdr:col>8</xdr:col>
      <xdr:colOff>523875</xdr:colOff>
      <xdr:row>24</xdr:row>
      <xdr:rowOff>3675</xdr:rowOff>
    </xdr:to>
    <xdr:cxnSp macro="">
      <xdr:nvCxnSpPr>
        <xdr:cNvPr id="5" name="Conector recto 4"/>
        <xdr:cNvCxnSpPr/>
      </xdr:nvCxnSpPr>
      <xdr:spPr>
        <a:xfrm flipH="1">
          <a:off x="7648575" y="2238375"/>
          <a:ext cx="0" cy="1080000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609599</xdr:colOff>
      <xdr:row>22</xdr:row>
      <xdr:rowOff>115343</xdr:rowOff>
    </xdr:from>
    <xdr:to>
      <xdr:col>14</xdr:col>
      <xdr:colOff>485775</xdr:colOff>
      <xdr:row>30</xdr:row>
      <xdr:rowOff>114300</xdr:rowOff>
    </xdr:to>
    <xdr:sp macro="" textlink="">
      <xdr:nvSpPr>
        <xdr:cNvPr id="6" name="Forma libre 5"/>
        <xdr:cNvSpPr/>
      </xdr:nvSpPr>
      <xdr:spPr>
        <a:xfrm>
          <a:off x="9258299" y="3087143"/>
          <a:ext cx="2924176" cy="1370557"/>
        </a:xfrm>
        <a:custGeom>
          <a:avLst/>
          <a:gdLst>
            <a:gd name="connsiteX0" fmla="*/ 2847975 w 2847975"/>
            <a:gd name="connsiteY0" fmla="*/ 1227682 h 1227682"/>
            <a:gd name="connsiteX1" fmla="*/ 771525 w 2847975"/>
            <a:gd name="connsiteY1" fmla="*/ 37057 h 1227682"/>
            <a:gd name="connsiteX2" fmla="*/ 0 w 2847975"/>
            <a:gd name="connsiteY2" fmla="*/ 418057 h 12276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847975" h="1227682">
              <a:moveTo>
                <a:pt x="2847975" y="1227682"/>
              </a:moveTo>
              <a:cubicBezTo>
                <a:pt x="2047081" y="699838"/>
                <a:pt x="1246187" y="171994"/>
                <a:pt x="771525" y="37057"/>
              </a:cubicBezTo>
              <a:cubicBezTo>
                <a:pt x="296863" y="-97880"/>
                <a:pt x="148431" y="160088"/>
                <a:pt x="0" y="418057"/>
              </a:cubicBezTo>
            </a:path>
          </a:pathLst>
        </a:custGeom>
        <a:noFill/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342900</xdr:colOff>
      <xdr:row>23</xdr:row>
      <xdr:rowOff>57150</xdr:rowOff>
    </xdr:from>
    <xdr:to>
      <xdr:col>13</xdr:col>
      <xdr:colOff>342900</xdr:colOff>
      <xdr:row>28</xdr:row>
      <xdr:rowOff>22875</xdr:rowOff>
    </xdr:to>
    <xdr:cxnSp macro="">
      <xdr:nvCxnSpPr>
        <xdr:cNvPr id="7" name="Conector recto 6"/>
        <xdr:cNvCxnSpPr/>
      </xdr:nvCxnSpPr>
      <xdr:spPr>
        <a:xfrm>
          <a:off x="11277600" y="3200400"/>
          <a:ext cx="0" cy="822975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152400</xdr:colOff>
      <xdr:row>22</xdr:row>
      <xdr:rowOff>114300</xdr:rowOff>
    </xdr:from>
    <xdr:to>
      <xdr:col>14</xdr:col>
      <xdr:colOff>152400</xdr:colOff>
      <xdr:row>30</xdr:row>
      <xdr:rowOff>19050</xdr:rowOff>
    </xdr:to>
    <xdr:cxnSp macro="">
      <xdr:nvCxnSpPr>
        <xdr:cNvPr id="9" name="Conector recto 8"/>
        <xdr:cNvCxnSpPr/>
      </xdr:nvCxnSpPr>
      <xdr:spPr>
        <a:xfrm flipH="1">
          <a:off x="11849100" y="3086100"/>
          <a:ext cx="0" cy="1276350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__Bloque_1__2020__Tema_1.4__Secante_Grafic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__Bloque_1__2020__Tema_1.3__Newton_Raphson_Graf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MPLO"/>
      <sheetName val="PRIMERA"/>
      <sheetName val="SEGUNDA"/>
      <sheetName val="TERCERA"/>
      <sheetName val="CUARTA"/>
      <sheetName val="QUINTA"/>
      <sheetName val="CASO_ESPECIAL"/>
      <sheetName val="RM1"/>
      <sheetName val="RM2"/>
      <sheetName val="RM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>
            <v>0</v>
          </cell>
          <cell r="F2">
            <v>2</v>
          </cell>
        </row>
        <row r="3">
          <cell r="A3">
            <v>0.2</v>
          </cell>
          <cell r="F3">
            <v>1.4387921753609025</v>
          </cell>
        </row>
        <row r="4">
          <cell r="A4">
            <v>0.4</v>
          </cell>
          <cell r="F4">
            <v>0.95122174976262808</v>
          </cell>
        </row>
        <row r="5">
          <cell r="A5">
            <v>0.6</v>
          </cell>
          <cell r="F5">
            <v>0.53298079879301763</v>
          </cell>
        </row>
        <row r="6">
          <cell r="A6">
            <v>0.8</v>
          </cell>
          <cell r="F6">
            <v>0.18130183733492033</v>
          </cell>
        </row>
        <row r="7">
          <cell r="A7">
            <v>1</v>
          </cell>
          <cell r="F7">
            <v>-0.10571210246501184</v>
          </cell>
        </row>
        <row r="8">
          <cell r="A8">
            <v>1.2</v>
          </cell>
          <cell r="F8">
            <v>-0.32965066214282202</v>
          </cell>
        </row>
        <row r="9">
          <cell r="A9">
            <v>1.4</v>
          </cell>
          <cell r="F9">
            <v>-0.49225580210524716</v>
          </cell>
        </row>
        <row r="10">
          <cell r="A10">
            <v>1.6</v>
          </cell>
          <cell r="F10">
            <v>-0.59578056705219429</v>
          </cell>
        </row>
        <row r="11">
          <cell r="A11">
            <v>1.8</v>
          </cell>
          <cell r="F11">
            <v>-0.64324985443502203</v>
          </cell>
        </row>
        <row r="12">
          <cell r="A12">
            <v>2</v>
          </cell>
          <cell r="F12">
            <v>-0.6386268603524563</v>
          </cell>
        </row>
        <row r="13">
          <cell r="A13">
            <v>2.2000000000000002</v>
          </cell>
          <cell r="F13">
            <v>-0.5868900870949223</v>
          </cell>
        </row>
        <row r="14">
          <cell r="A14">
            <v>2.4</v>
          </cell>
          <cell r="F14">
            <v>-0.49402727397232593</v>
          </cell>
        </row>
        <row r="15">
          <cell r="A15">
            <v>2.6</v>
          </cell>
          <cell r="F15">
            <v>-0.36695421539279638</v>
          </cell>
        </row>
        <row r="16">
          <cell r="A16">
            <v>2.8</v>
          </cell>
          <cell r="F16">
            <v>-0.21336802490546916</v>
          </cell>
        </row>
        <row r="17">
          <cell r="A17">
            <v>3</v>
          </cell>
          <cell r="F17">
            <v>-4.1545871324139325E-2</v>
          </cell>
        </row>
        <row r="18">
          <cell r="A18">
            <v>3.2</v>
          </cell>
          <cell r="F18">
            <v>0.13989855138431251</v>
          </cell>
        </row>
        <row r="19">
          <cell r="A19">
            <v>3.4</v>
          </cell>
          <cell r="F19">
            <v>0.32228764194748338</v>
          </cell>
        </row>
        <row r="20">
          <cell r="A20">
            <v>3.6</v>
          </cell>
          <cell r="F20">
            <v>0.49716788818943758</v>
          </cell>
        </row>
        <row r="21">
          <cell r="A21">
            <v>3.8</v>
          </cell>
          <cell r="F21">
            <v>0.65659943465505011</v>
          </cell>
        </row>
        <row r="22">
          <cell r="A22">
            <v>4</v>
          </cell>
          <cell r="F22">
            <v>0.79343377308539653</v>
          </cell>
        </row>
        <row r="23">
          <cell r="A23">
            <v>4.2</v>
          </cell>
          <cell r="F23">
            <v>0.90156692605454358</v>
          </cell>
        </row>
        <row r="24">
          <cell r="A24">
            <v>4.4000000000000004</v>
          </cell>
          <cell r="F24">
            <v>0.97615675369565291</v>
          </cell>
        </row>
        <row r="25">
          <cell r="A25">
            <v>4.5999999999999996</v>
          </cell>
          <cell r="F25">
            <v>1.0137946751227316</v>
          </cell>
        </row>
        <row r="26">
          <cell r="A26">
            <v>4.8</v>
          </cell>
          <cell r="F26">
            <v>1.0126241029338807</v>
          </cell>
        </row>
        <row r="27">
          <cell r="A27">
            <v>5</v>
          </cell>
          <cell r="F27">
            <v>0.97240016866130941</v>
          </cell>
        </row>
        <row r="28">
          <cell r="A28">
            <v>5.2</v>
          </cell>
          <cell r="F28">
            <v>0.89448778456167466</v>
          </cell>
        </row>
        <row r="29">
          <cell r="A29">
            <v>5.4</v>
          </cell>
          <cell r="F29">
            <v>0.78179764944121244</v>
          </cell>
        </row>
        <row r="30">
          <cell r="A30">
            <v>5.6</v>
          </cell>
          <cell r="F30">
            <v>0.63866236530528753</v>
          </cell>
        </row>
        <row r="31">
          <cell r="A31">
            <v>5.8</v>
          </cell>
          <cell r="F31">
            <v>0.47065728890450897</v>
          </cell>
        </row>
        <row r="32">
          <cell r="A32">
            <v>6</v>
          </cell>
          <cell r="F32">
            <v>0.28437300255225856</v>
          </cell>
        </row>
        <row r="33">
          <cell r="A33">
            <v>6.2</v>
          </cell>
          <cell r="F33">
            <v>8.7148264090087871E-2</v>
          </cell>
        </row>
        <row r="34">
          <cell r="A34">
            <v>6.4</v>
          </cell>
          <cell r="F34">
            <v>-0.11322609030414577</v>
          </cell>
        </row>
        <row r="35">
          <cell r="A35">
            <v>6.6</v>
          </cell>
          <cell r="F35">
            <v>-0.30882062743828209</v>
          </cell>
        </row>
        <row r="36">
          <cell r="A36">
            <v>6.8</v>
          </cell>
          <cell r="F36">
            <v>-0.49188580084291855</v>
          </cell>
        </row>
        <row r="37">
          <cell r="A37">
            <v>7</v>
          </cell>
          <cell r="F37">
            <v>-0.65516283478768</v>
          </cell>
        </row>
      </sheetData>
      <sheetData sheetId="5">
        <row r="8">
          <cell r="A8">
            <v>-1</v>
          </cell>
          <cell r="F8">
            <v>-1</v>
          </cell>
        </row>
        <row r="9">
          <cell r="A9">
            <v>-0.5</v>
          </cell>
          <cell r="F9">
            <v>0.875</v>
          </cell>
        </row>
        <row r="10">
          <cell r="A10">
            <v>0</v>
          </cell>
          <cell r="F10">
            <v>1</v>
          </cell>
        </row>
        <row r="11">
          <cell r="A11">
            <v>0.5</v>
          </cell>
          <cell r="F11">
            <v>0.125</v>
          </cell>
        </row>
        <row r="12">
          <cell r="A12">
            <v>1</v>
          </cell>
          <cell r="F12">
            <v>-1</v>
          </cell>
        </row>
        <row r="13">
          <cell r="A13">
            <v>1.5</v>
          </cell>
          <cell r="F13">
            <v>-1.625</v>
          </cell>
        </row>
        <row r="14">
          <cell r="A14">
            <v>2</v>
          </cell>
          <cell r="F14">
            <v>-1</v>
          </cell>
        </row>
        <row r="15">
          <cell r="A15">
            <v>2.5</v>
          </cell>
          <cell r="F15">
            <v>1.625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RA"/>
      <sheetName val="SEGUNDA"/>
      <sheetName val="TERCERA"/>
      <sheetName val="CUARTA"/>
      <sheetName val="QUINTA"/>
      <sheetName val="CASO_ESPECIAL"/>
      <sheetName val="RM1"/>
      <sheetName val="RM2"/>
      <sheetName val="RM3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>
            <v>0</v>
          </cell>
          <cell r="E3">
            <v>-3</v>
          </cell>
        </row>
        <row r="4">
          <cell r="A4">
            <v>0.1</v>
          </cell>
          <cell r="E4">
            <v>-2.3490000000000002</v>
          </cell>
        </row>
        <row r="5">
          <cell r="A5">
            <v>0.2</v>
          </cell>
          <cell r="E5">
            <v>-1.7919999999999998</v>
          </cell>
        </row>
        <row r="6">
          <cell r="A6">
            <v>0.3</v>
          </cell>
          <cell r="E6">
            <v>-1.323</v>
          </cell>
        </row>
        <row r="7">
          <cell r="A7">
            <v>0.4</v>
          </cell>
          <cell r="E7">
            <v>-0.93599999999999994</v>
          </cell>
        </row>
        <row r="8">
          <cell r="A8">
            <v>0.5</v>
          </cell>
          <cell r="E8">
            <v>-0.625</v>
          </cell>
        </row>
        <row r="9">
          <cell r="A9">
            <v>0.6</v>
          </cell>
          <cell r="E9">
            <v>-0.38399999999999945</v>
          </cell>
        </row>
        <row r="10">
          <cell r="A10">
            <v>0.7</v>
          </cell>
          <cell r="E10">
            <v>-0.20700000000000029</v>
          </cell>
        </row>
        <row r="11">
          <cell r="A11">
            <v>0.8</v>
          </cell>
          <cell r="E11">
            <v>-8.8000000000000078E-2</v>
          </cell>
        </row>
        <row r="12">
          <cell r="A12">
            <v>0.9</v>
          </cell>
          <cell r="E12">
            <v>-2.1000000000000796E-2</v>
          </cell>
        </row>
        <row r="13">
          <cell r="A13">
            <v>1</v>
          </cell>
          <cell r="E13">
            <v>0</v>
          </cell>
        </row>
        <row r="14">
          <cell r="A14">
            <v>1.1000000000000001</v>
          </cell>
          <cell r="E14">
            <v>-1.899999999999924E-2</v>
          </cell>
        </row>
        <row r="15">
          <cell r="A15">
            <v>1.2</v>
          </cell>
          <cell r="E15">
            <v>-7.1999999999999176E-2</v>
          </cell>
        </row>
        <row r="16">
          <cell r="A16">
            <v>1.3</v>
          </cell>
          <cell r="E16">
            <v>-0.15300000000000047</v>
          </cell>
        </row>
        <row r="17">
          <cell r="A17">
            <v>1.4</v>
          </cell>
          <cell r="E17">
            <v>-0.25600000000000023</v>
          </cell>
        </row>
        <row r="18">
          <cell r="A18">
            <v>1.5</v>
          </cell>
          <cell r="E18">
            <v>-0.375</v>
          </cell>
        </row>
        <row r="19">
          <cell r="A19">
            <v>1.6</v>
          </cell>
          <cell r="E19">
            <v>-0.50399999999999956</v>
          </cell>
        </row>
        <row r="20">
          <cell r="A20">
            <v>1.7</v>
          </cell>
          <cell r="E20">
            <v>-0.63699999999999868</v>
          </cell>
        </row>
        <row r="21">
          <cell r="A21">
            <v>1.8</v>
          </cell>
          <cell r="E21">
            <v>-0.76800000000000246</v>
          </cell>
        </row>
        <row r="22">
          <cell r="A22">
            <v>1.9</v>
          </cell>
          <cell r="E22">
            <v>-0.89100000000000357</v>
          </cell>
        </row>
        <row r="23">
          <cell r="A23">
            <v>2</v>
          </cell>
          <cell r="E23">
            <v>-1</v>
          </cell>
        </row>
      </sheetData>
      <sheetData sheetId="7">
        <row r="3">
          <cell r="A3">
            <v>0.2</v>
          </cell>
          <cell r="F3">
            <v>1.4336000000000002</v>
          </cell>
        </row>
        <row r="4">
          <cell r="A4">
            <v>0.3</v>
          </cell>
          <cell r="F4">
            <v>0.92609999999999992</v>
          </cell>
        </row>
        <row r="5">
          <cell r="A5">
            <v>0.4</v>
          </cell>
          <cell r="F5">
            <v>0.56160000000000032</v>
          </cell>
        </row>
        <row r="6">
          <cell r="A6">
            <v>0.5</v>
          </cell>
          <cell r="F6">
            <v>0.3125</v>
          </cell>
        </row>
        <row r="7">
          <cell r="A7">
            <v>0.6</v>
          </cell>
          <cell r="F7">
            <v>0.15359999999999996</v>
          </cell>
        </row>
        <row r="8">
          <cell r="A8">
            <v>0.7</v>
          </cell>
          <cell r="F8">
            <v>6.2099999999999156E-2</v>
          </cell>
        </row>
        <row r="9">
          <cell r="A9">
            <v>0.8</v>
          </cell>
          <cell r="F9">
            <v>1.7600000000000726E-2</v>
          </cell>
        </row>
        <row r="10">
          <cell r="A10">
            <v>0.9</v>
          </cell>
          <cell r="F10">
            <v>2.1000000000004349E-3</v>
          </cell>
        </row>
        <row r="11">
          <cell r="A11">
            <v>1</v>
          </cell>
          <cell r="F11">
            <v>0</v>
          </cell>
        </row>
        <row r="12">
          <cell r="A12">
            <v>1.1000000000000001</v>
          </cell>
          <cell r="F12">
            <v>-1.8999999999991246E-3</v>
          </cell>
        </row>
        <row r="13">
          <cell r="A13">
            <v>1.2</v>
          </cell>
          <cell r="F13">
            <v>-1.4399999999998414E-2</v>
          </cell>
        </row>
        <row r="14">
          <cell r="A14">
            <v>1.3</v>
          </cell>
          <cell r="F14">
            <v>-4.5899999999999608E-2</v>
          </cell>
        </row>
        <row r="15">
          <cell r="A15">
            <v>1.4</v>
          </cell>
          <cell r="F15">
            <v>-0.10239999999999938</v>
          </cell>
        </row>
        <row r="16">
          <cell r="A16">
            <v>1.5</v>
          </cell>
          <cell r="F16">
            <v>-0.1875</v>
          </cell>
        </row>
        <row r="17">
          <cell r="A17">
            <v>1.6</v>
          </cell>
          <cell r="F17">
            <v>-0.30239999999999867</v>
          </cell>
        </row>
        <row r="18">
          <cell r="A18">
            <v>1.7</v>
          </cell>
          <cell r="F18">
            <v>-0.44590000000000174</v>
          </cell>
        </row>
        <row r="19">
          <cell r="A19">
            <v>1.8</v>
          </cell>
          <cell r="F19">
            <v>-0.61439999999999984</v>
          </cell>
        </row>
        <row r="20">
          <cell r="A20">
            <v>1.9</v>
          </cell>
          <cell r="F20">
            <v>-0.80189999999999628</v>
          </cell>
        </row>
        <row r="21">
          <cell r="A21">
            <v>2</v>
          </cell>
          <cell r="F21">
            <v>-1</v>
          </cell>
        </row>
      </sheetData>
      <sheetData sheetId="8">
        <row r="3">
          <cell r="A3">
            <v>-2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28575"/>
      </a:spPr>
      <a:bodyPr vertOverflow="clip" horzOverflow="clip" rtlCol="0" anchor="t"/>
      <a:lstStyle>
        <a:defPPr algn="l">
          <a:defRPr sz="1100"/>
        </a:defPPr>
      </a:lstStyle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>
      <selection activeCell="C27" sqref="C27"/>
    </sheetView>
  </sheetViews>
  <sheetFormatPr baseColWidth="10" defaultRowHeight="12" customHeight="1" x14ac:dyDescent="0.15"/>
  <cols>
    <col min="1" max="1" width="6.7109375" style="1" customWidth="1"/>
    <col min="2" max="4" width="11.42578125" style="1"/>
    <col min="5" max="5" width="19.42578125" style="1" bestFit="1" customWidth="1"/>
    <col min="6" max="16384" width="11.42578125" style="1"/>
  </cols>
  <sheetData>
    <row r="1" spans="1:5" ht="12" customHeight="1" x14ac:dyDescent="0.15">
      <c r="E1" s="2" t="s">
        <v>5</v>
      </c>
    </row>
    <row r="2" spans="1:5" ht="12" customHeight="1" x14ac:dyDescent="0.15">
      <c r="A2" s="3">
        <v>0.1</v>
      </c>
      <c r="B2" s="1">
        <f>EXP(A2)</f>
        <v>1.1051709180756477</v>
      </c>
      <c r="C2" s="1">
        <f>1/B2</f>
        <v>0.90483741803595952</v>
      </c>
      <c r="D2" s="1">
        <f>LN(A2)</f>
        <v>-2.3025850929940455</v>
      </c>
      <c r="E2" s="3">
        <f>C2-D2</f>
        <v>3.2074225110300052</v>
      </c>
    </row>
    <row r="3" spans="1:5" ht="12" customHeight="1" x14ac:dyDescent="0.15">
      <c r="A3" s="3">
        <v>0.2</v>
      </c>
      <c r="B3" s="1">
        <f t="shared" ref="B3:B41" si="0">EXP(A3)</f>
        <v>1.2214027581601699</v>
      </c>
      <c r="C3" s="1">
        <f t="shared" ref="C3:C41" si="1">1/B3</f>
        <v>0.81873075307798182</v>
      </c>
      <c r="D3" s="1">
        <f t="shared" ref="D3:D31" si="2">LN(A3)</f>
        <v>-1.6094379124341003</v>
      </c>
      <c r="E3" s="3">
        <f t="shared" ref="E3:E31" si="3">C3-D3</f>
        <v>2.4281686655120822</v>
      </c>
    </row>
    <row r="4" spans="1:5" ht="12" customHeight="1" x14ac:dyDescent="0.15">
      <c r="A4" s="3">
        <v>0.3</v>
      </c>
      <c r="B4" s="1">
        <f t="shared" si="0"/>
        <v>1.3498588075760032</v>
      </c>
      <c r="C4" s="1">
        <f t="shared" si="1"/>
        <v>0.74081822068171788</v>
      </c>
      <c r="D4" s="1">
        <f t="shared" si="2"/>
        <v>-1.2039728043259361</v>
      </c>
      <c r="E4" s="3">
        <f t="shared" si="3"/>
        <v>1.9447910250076541</v>
      </c>
    </row>
    <row r="5" spans="1:5" ht="12" customHeight="1" x14ac:dyDescent="0.15">
      <c r="A5" s="3">
        <v>0.4</v>
      </c>
      <c r="B5" s="1">
        <f t="shared" si="0"/>
        <v>1.4918246976412703</v>
      </c>
      <c r="C5" s="1">
        <f t="shared" si="1"/>
        <v>0.67032004603563933</v>
      </c>
      <c r="D5" s="1">
        <f t="shared" si="2"/>
        <v>-0.916290731874155</v>
      </c>
      <c r="E5" s="3">
        <f t="shared" si="3"/>
        <v>1.5866107779097942</v>
      </c>
    </row>
    <row r="6" spans="1:5" ht="12" customHeight="1" x14ac:dyDescent="0.15">
      <c r="A6" s="3">
        <v>0.5</v>
      </c>
      <c r="B6" s="1">
        <f t="shared" si="0"/>
        <v>1.6487212707001282</v>
      </c>
      <c r="C6" s="1">
        <f t="shared" si="1"/>
        <v>0.60653065971263342</v>
      </c>
      <c r="D6" s="1">
        <f t="shared" si="2"/>
        <v>-0.69314718055994529</v>
      </c>
      <c r="E6" s="3">
        <f t="shared" si="3"/>
        <v>1.2996778402725786</v>
      </c>
    </row>
    <row r="7" spans="1:5" ht="12" customHeight="1" x14ac:dyDescent="0.15">
      <c r="A7" s="3">
        <v>0.6</v>
      </c>
      <c r="B7" s="1">
        <f t="shared" si="0"/>
        <v>1.8221188003905089</v>
      </c>
      <c r="C7" s="1">
        <f t="shared" si="1"/>
        <v>0.5488116360940265</v>
      </c>
      <c r="D7" s="1">
        <f t="shared" si="2"/>
        <v>-0.51082562376599072</v>
      </c>
      <c r="E7" s="3">
        <f t="shared" si="3"/>
        <v>1.0596372598600172</v>
      </c>
    </row>
    <row r="8" spans="1:5" ht="12" customHeight="1" x14ac:dyDescent="0.15">
      <c r="A8" s="3">
        <v>0.7</v>
      </c>
      <c r="B8" s="1">
        <f t="shared" si="0"/>
        <v>2.0137527074704766</v>
      </c>
      <c r="C8" s="1">
        <f t="shared" si="1"/>
        <v>0.49658530379140947</v>
      </c>
      <c r="D8" s="1">
        <f t="shared" si="2"/>
        <v>-0.35667494393873245</v>
      </c>
      <c r="E8" s="3">
        <f t="shared" si="3"/>
        <v>0.85326024773014186</v>
      </c>
    </row>
    <row r="9" spans="1:5" ht="12" customHeight="1" x14ac:dyDescent="0.15">
      <c r="A9" s="3">
        <v>0.8</v>
      </c>
      <c r="B9" s="1">
        <f t="shared" si="0"/>
        <v>2.2255409284924679</v>
      </c>
      <c r="C9" s="1">
        <f t="shared" si="1"/>
        <v>0.44932896411722156</v>
      </c>
      <c r="D9" s="1">
        <f t="shared" si="2"/>
        <v>-0.22314355131420971</v>
      </c>
      <c r="E9" s="3">
        <f t="shared" si="3"/>
        <v>0.67247251543143127</v>
      </c>
    </row>
    <row r="10" spans="1:5" ht="12" customHeight="1" x14ac:dyDescent="0.15">
      <c r="A10" s="3">
        <v>0.9</v>
      </c>
      <c r="B10" s="1">
        <f t="shared" si="0"/>
        <v>2.4596031111569499</v>
      </c>
      <c r="C10" s="1">
        <f t="shared" si="1"/>
        <v>0.40656965974059905</v>
      </c>
      <c r="D10" s="1">
        <f t="shared" si="2"/>
        <v>-0.10536051565782628</v>
      </c>
      <c r="E10" s="3">
        <f t="shared" si="3"/>
        <v>0.51193017539842534</v>
      </c>
    </row>
    <row r="11" spans="1:5" ht="12" customHeight="1" x14ac:dyDescent="0.15">
      <c r="A11" s="3">
        <v>1</v>
      </c>
      <c r="B11" s="1">
        <f t="shared" si="0"/>
        <v>2.7182818284590451</v>
      </c>
      <c r="C11" s="1">
        <f t="shared" si="1"/>
        <v>0.36787944117144233</v>
      </c>
      <c r="D11" s="1">
        <f t="shared" si="2"/>
        <v>0</v>
      </c>
      <c r="E11" s="3">
        <f t="shared" si="3"/>
        <v>0.36787944117144233</v>
      </c>
    </row>
    <row r="12" spans="1:5" ht="12" customHeight="1" x14ac:dyDescent="0.15">
      <c r="A12" s="3">
        <v>1.1000000000000001</v>
      </c>
      <c r="B12" s="1">
        <f t="shared" si="0"/>
        <v>3.0041660239464334</v>
      </c>
      <c r="C12" s="1">
        <f t="shared" si="1"/>
        <v>0.3328710836980795</v>
      </c>
      <c r="D12" s="1">
        <f t="shared" si="2"/>
        <v>9.5310179804324935E-2</v>
      </c>
      <c r="E12" s="3">
        <f t="shared" si="3"/>
        <v>0.23756090389375456</v>
      </c>
    </row>
    <row r="13" spans="1:5" ht="12" customHeight="1" x14ac:dyDescent="0.15">
      <c r="A13" s="3">
        <v>1.2</v>
      </c>
      <c r="B13" s="1">
        <f t="shared" si="0"/>
        <v>3.3201169227365472</v>
      </c>
      <c r="C13" s="1">
        <f t="shared" si="1"/>
        <v>0.30119421191220214</v>
      </c>
      <c r="D13" s="1">
        <f t="shared" si="2"/>
        <v>0.18232155679395459</v>
      </c>
      <c r="E13" s="3">
        <f t="shared" si="3"/>
        <v>0.11887265511824754</v>
      </c>
    </row>
    <row r="14" spans="1:5" ht="12" customHeight="1" x14ac:dyDescent="0.15">
      <c r="A14" s="3">
        <v>1.3</v>
      </c>
      <c r="B14" s="1">
        <f t="shared" si="0"/>
        <v>3.6692966676192444</v>
      </c>
      <c r="C14" s="1">
        <f t="shared" si="1"/>
        <v>0.27253179303401259</v>
      </c>
      <c r="D14" s="1">
        <f t="shared" si="2"/>
        <v>0.26236426446749106</v>
      </c>
      <c r="E14" s="3">
        <f t="shared" si="3"/>
        <v>1.0167528566521533E-2</v>
      </c>
    </row>
    <row r="15" spans="1:5" ht="12" customHeight="1" x14ac:dyDescent="0.15">
      <c r="A15" s="3">
        <v>1.4</v>
      </c>
      <c r="B15" s="1">
        <f t="shared" si="0"/>
        <v>4.0551999668446745</v>
      </c>
      <c r="C15" s="1">
        <f t="shared" si="1"/>
        <v>0.24659696394160649</v>
      </c>
      <c r="D15" s="1">
        <f t="shared" si="2"/>
        <v>0.33647223662121289</v>
      </c>
      <c r="E15" s="3">
        <f t="shared" si="3"/>
        <v>-8.9875272679606405E-2</v>
      </c>
    </row>
    <row r="16" spans="1:5" ht="12" customHeight="1" x14ac:dyDescent="0.15">
      <c r="A16" s="3">
        <v>1.5</v>
      </c>
      <c r="B16" s="1">
        <f t="shared" si="0"/>
        <v>4.4816890703380645</v>
      </c>
      <c r="C16" s="1">
        <f t="shared" si="1"/>
        <v>0.22313016014842985</v>
      </c>
      <c r="D16" s="1">
        <f t="shared" si="2"/>
        <v>0.40546510810816438</v>
      </c>
      <c r="E16" s="3">
        <f t="shared" si="3"/>
        <v>-0.18233494795973454</v>
      </c>
    </row>
    <row r="17" spans="1:5" ht="12" customHeight="1" x14ac:dyDescent="0.15">
      <c r="A17" s="3">
        <v>1.6</v>
      </c>
      <c r="B17" s="1">
        <f t="shared" si="0"/>
        <v>4.9530324243951149</v>
      </c>
      <c r="C17" s="1">
        <f t="shared" si="1"/>
        <v>0.20189651799465541</v>
      </c>
      <c r="D17" s="1">
        <f t="shared" si="2"/>
        <v>0.47000362924573563</v>
      </c>
      <c r="E17" s="3">
        <f t="shared" si="3"/>
        <v>-0.26810711125108022</v>
      </c>
    </row>
    <row r="18" spans="1:5" ht="12" customHeight="1" x14ac:dyDescent="0.15">
      <c r="A18" s="3">
        <v>1.7</v>
      </c>
      <c r="B18" s="1">
        <f t="shared" si="0"/>
        <v>5.4739473917271999</v>
      </c>
      <c r="C18" s="1">
        <f t="shared" si="1"/>
        <v>0.18268352405273464</v>
      </c>
      <c r="D18" s="1">
        <f t="shared" si="2"/>
        <v>0.53062825106217038</v>
      </c>
      <c r="E18" s="3">
        <f t="shared" si="3"/>
        <v>-0.34794472700943574</v>
      </c>
    </row>
    <row r="19" spans="1:5" ht="12" customHeight="1" x14ac:dyDescent="0.15">
      <c r="A19" s="3">
        <v>1.8</v>
      </c>
      <c r="B19" s="1">
        <f t="shared" si="0"/>
        <v>6.0496474644129465</v>
      </c>
      <c r="C19" s="1">
        <f t="shared" si="1"/>
        <v>0.16529888822158653</v>
      </c>
      <c r="D19" s="1">
        <f t="shared" si="2"/>
        <v>0.58778666490211906</v>
      </c>
      <c r="E19" s="3">
        <f t="shared" si="3"/>
        <v>-0.4224877766805325</v>
      </c>
    </row>
    <row r="20" spans="1:5" ht="12" customHeight="1" x14ac:dyDescent="0.15">
      <c r="A20" s="3">
        <v>1.9</v>
      </c>
      <c r="B20" s="1">
        <f t="shared" si="0"/>
        <v>6.6858944422792685</v>
      </c>
      <c r="C20" s="1">
        <f t="shared" si="1"/>
        <v>0.14956861922263506</v>
      </c>
      <c r="D20" s="1">
        <f t="shared" si="2"/>
        <v>0.64185388617239469</v>
      </c>
      <c r="E20" s="3">
        <f t="shared" si="3"/>
        <v>-0.4922852669497596</v>
      </c>
    </row>
    <row r="21" spans="1:5" ht="12" customHeight="1" x14ac:dyDescent="0.15">
      <c r="A21" s="3">
        <v>2</v>
      </c>
      <c r="B21" s="1">
        <f t="shared" si="0"/>
        <v>7.3890560989306504</v>
      </c>
      <c r="C21" s="1">
        <f t="shared" si="1"/>
        <v>0.1353352832366127</v>
      </c>
      <c r="D21" s="1">
        <f t="shared" si="2"/>
        <v>0.69314718055994529</v>
      </c>
      <c r="E21" s="3">
        <f t="shared" si="3"/>
        <v>-0.55781189732333258</v>
      </c>
    </row>
    <row r="22" spans="1:5" ht="12" customHeight="1" x14ac:dyDescent="0.15">
      <c r="A22" s="3">
        <v>2.1</v>
      </c>
      <c r="B22" s="1">
        <f t="shared" si="0"/>
        <v>8.1661699125676517</v>
      </c>
      <c r="C22" s="1">
        <f t="shared" si="1"/>
        <v>0.12245642825298189</v>
      </c>
      <c r="D22" s="1">
        <f t="shared" si="2"/>
        <v>0.74193734472937733</v>
      </c>
      <c r="E22" s="3">
        <f t="shared" si="3"/>
        <v>-0.61948091647639547</v>
      </c>
    </row>
    <row r="23" spans="1:5" ht="12" customHeight="1" x14ac:dyDescent="0.15">
      <c r="A23" s="3">
        <v>2.2000000000000002</v>
      </c>
      <c r="B23" s="1">
        <f t="shared" si="0"/>
        <v>9.025013499434122</v>
      </c>
      <c r="C23" s="1">
        <f t="shared" si="1"/>
        <v>0.11080315836233387</v>
      </c>
      <c r="D23" s="1">
        <f t="shared" si="2"/>
        <v>0.78845736036427028</v>
      </c>
      <c r="E23" s="3">
        <f t="shared" si="3"/>
        <v>-0.67765420200193638</v>
      </c>
    </row>
    <row r="24" spans="1:5" ht="12" customHeight="1" x14ac:dyDescent="0.15">
      <c r="A24" s="3">
        <v>2.2999999999999998</v>
      </c>
      <c r="B24" s="1">
        <f t="shared" si="0"/>
        <v>9.9741824548147182</v>
      </c>
      <c r="C24" s="1">
        <f t="shared" si="1"/>
        <v>0.10025884372280376</v>
      </c>
      <c r="D24" s="1">
        <f t="shared" si="2"/>
        <v>0.83290912293510388</v>
      </c>
      <c r="E24" s="3">
        <f t="shared" si="3"/>
        <v>-0.73265027921230008</v>
      </c>
    </row>
    <row r="25" spans="1:5" ht="12" customHeight="1" x14ac:dyDescent="0.15">
      <c r="A25" s="3">
        <v>2.4</v>
      </c>
      <c r="B25" s="1">
        <f t="shared" si="0"/>
        <v>11.023176380641601</v>
      </c>
      <c r="C25" s="1">
        <f t="shared" si="1"/>
        <v>9.0717953289412512E-2</v>
      </c>
      <c r="D25" s="1">
        <f t="shared" si="2"/>
        <v>0.87546873735389985</v>
      </c>
      <c r="E25" s="3">
        <f t="shared" si="3"/>
        <v>-0.78475078406448739</v>
      </c>
    </row>
    <row r="26" spans="1:5" ht="12" customHeight="1" x14ac:dyDescent="0.15">
      <c r="A26" s="3">
        <v>2.5</v>
      </c>
      <c r="B26" s="1">
        <f t="shared" si="0"/>
        <v>12.182493960703473</v>
      </c>
      <c r="C26" s="1">
        <f t="shared" si="1"/>
        <v>8.20849986238988E-2</v>
      </c>
      <c r="D26" s="1">
        <f t="shared" si="2"/>
        <v>0.91629073187415511</v>
      </c>
      <c r="E26" s="3">
        <f t="shared" si="3"/>
        <v>-0.83420573325025626</v>
      </c>
    </row>
    <row r="27" spans="1:5" ht="12" customHeight="1" x14ac:dyDescent="0.15">
      <c r="A27" s="3">
        <v>2.6</v>
      </c>
      <c r="B27" s="1">
        <f t="shared" si="0"/>
        <v>13.463738035001692</v>
      </c>
      <c r="C27" s="1">
        <f t="shared" si="1"/>
        <v>7.4273578214333877E-2</v>
      </c>
      <c r="D27" s="1">
        <f t="shared" si="2"/>
        <v>0.95551144502743635</v>
      </c>
      <c r="E27" s="3">
        <f t="shared" si="3"/>
        <v>-0.88123786681310246</v>
      </c>
    </row>
    <row r="28" spans="1:5" ht="12" customHeight="1" x14ac:dyDescent="0.15">
      <c r="A28" s="3">
        <v>2.7</v>
      </c>
      <c r="B28" s="1">
        <f t="shared" si="0"/>
        <v>14.879731724872837</v>
      </c>
      <c r="C28" s="1">
        <f t="shared" si="1"/>
        <v>6.7205512739749756E-2</v>
      </c>
      <c r="D28" s="1">
        <f t="shared" si="2"/>
        <v>0.99325177301028345</v>
      </c>
      <c r="E28" s="3">
        <f t="shared" si="3"/>
        <v>-0.92604626027053372</v>
      </c>
    </row>
    <row r="29" spans="1:5" ht="12" customHeight="1" x14ac:dyDescent="0.15">
      <c r="A29" s="3">
        <v>2.8</v>
      </c>
      <c r="B29" s="1">
        <f t="shared" si="0"/>
        <v>16.444646771097048</v>
      </c>
      <c r="C29" s="1">
        <f t="shared" si="1"/>
        <v>6.0810062625217973E-2</v>
      </c>
      <c r="D29" s="1">
        <f t="shared" si="2"/>
        <v>1.0296194171811581</v>
      </c>
      <c r="E29" s="3">
        <f t="shared" si="3"/>
        <v>-0.96880935455594019</v>
      </c>
    </row>
    <row r="30" spans="1:5" ht="12" customHeight="1" x14ac:dyDescent="0.15">
      <c r="A30" s="3">
        <v>2.9</v>
      </c>
      <c r="B30" s="1">
        <f t="shared" si="0"/>
        <v>18.17414536944306</v>
      </c>
      <c r="C30" s="1">
        <f t="shared" si="1"/>
        <v>5.5023220056407231E-2</v>
      </c>
      <c r="D30" s="1">
        <f t="shared" si="2"/>
        <v>1.0647107369924282</v>
      </c>
      <c r="E30" s="3">
        <f t="shared" si="3"/>
        <v>-1.0096875169360211</v>
      </c>
    </row>
    <row r="31" spans="1:5" ht="12" customHeight="1" x14ac:dyDescent="0.15">
      <c r="A31" s="3">
        <v>3</v>
      </c>
      <c r="B31" s="1">
        <f t="shared" si="0"/>
        <v>20.085536923187668</v>
      </c>
      <c r="C31" s="1">
        <f t="shared" si="1"/>
        <v>4.9787068367863944E-2</v>
      </c>
      <c r="D31" s="1">
        <f t="shared" si="2"/>
        <v>1.0986122886681098</v>
      </c>
      <c r="E31" s="3">
        <f t="shared" si="3"/>
        <v>-1.0488252203002459</v>
      </c>
    </row>
    <row r="32" spans="1:5" ht="12" customHeight="1" x14ac:dyDescent="0.15">
      <c r="A32" s="3">
        <v>3.1</v>
      </c>
      <c r="B32" s="1">
        <f t="shared" si="0"/>
        <v>22.197951281441636</v>
      </c>
      <c r="C32" s="1">
        <f t="shared" si="1"/>
        <v>4.5049202393557801E-2</v>
      </c>
      <c r="D32" s="1">
        <f t="shared" ref="D32:D41" si="4">LN(A32)</f>
        <v>1.1314021114911006</v>
      </c>
      <c r="E32" s="3">
        <f t="shared" ref="E32:E41" si="5">C32-D32</f>
        <v>-1.0863529090975428</v>
      </c>
    </row>
    <row r="33" spans="1:5" ht="12" customHeight="1" x14ac:dyDescent="0.15">
      <c r="A33" s="3">
        <v>3.2</v>
      </c>
      <c r="B33" s="1">
        <f t="shared" si="0"/>
        <v>24.532530197109352</v>
      </c>
      <c r="C33" s="1">
        <f t="shared" si="1"/>
        <v>4.0762203978366211E-2</v>
      </c>
      <c r="D33" s="1">
        <f t="shared" si="4"/>
        <v>1.1631508098056809</v>
      </c>
      <c r="E33" s="3">
        <f t="shared" si="5"/>
        <v>-1.1223886058273147</v>
      </c>
    </row>
    <row r="34" spans="1:5" ht="12" customHeight="1" x14ac:dyDescent="0.15">
      <c r="A34" s="3">
        <v>3.3</v>
      </c>
      <c r="B34" s="1">
        <f t="shared" si="0"/>
        <v>27.112638920657883</v>
      </c>
      <c r="C34" s="1">
        <f t="shared" si="1"/>
        <v>3.6883167401240015E-2</v>
      </c>
      <c r="D34" s="1">
        <f t="shared" si="4"/>
        <v>1.1939224684724346</v>
      </c>
      <c r="E34" s="3">
        <f t="shared" si="5"/>
        <v>-1.1570393010711946</v>
      </c>
    </row>
    <row r="35" spans="1:5" ht="12" customHeight="1" x14ac:dyDescent="0.15">
      <c r="A35" s="3">
        <v>3.4</v>
      </c>
      <c r="B35" s="1">
        <f t="shared" si="0"/>
        <v>29.964100047397011</v>
      </c>
      <c r="C35" s="1">
        <f t="shared" si="1"/>
        <v>3.337326996032608E-2</v>
      </c>
      <c r="D35" s="1">
        <f t="shared" si="4"/>
        <v>1.2237754316221157</v>
      </c>
      <c r="E35" s="3">
        <f t="shared" si="5"/>
        <v>-1.1904021616617895</v>
      </c>
    </row>
    <row r="36" spans="1:5" ht="12" customHeight="1" x14ac:dyDescent="0.15">
      <c r="A36" s="3">
        <v>3.5</v>
      </c>
      <c r="B36" s="1">
        <f t="shared" si="0"/>
        <v>33.115451958692312</v>
      </c>
      <c r="C36" s="1">
        <f t="shared" si="1"/>
        <v>3.0197383422318504E-2</v>
      </c>
      <c r="D36" s="1">
        <f t="shared" si="4"/>
        <v>1.2527629684953681</v>
      </c>
      <c r="E36" s="3">
        <f t="shared" si="5"/>
        <v>-1.2225655850730495</v>
      </c>
    </row>
    <row r="37" spans="1:5" ht="12" customHeight="1" x14ac:dyDescent="0.15">
      <c r="A37" s="3">
        <v>3.6</v>
      </c>
      <c r="B37" s="1">
        <f t="shared" si="0"/>
        <v>36.598234443677988</v>
      </c>
      <c r="C37" s="1">
        <f t="shared" si="1"/>
        <v>2.7323722447292559E-2</v>
      </c>
      <c r="D37" s="1">
        <f t="shared" si="4"/>
        <v>1.2809338454620642</v>
      </c>
      <c r="E37" s="3">
        <f t="shared" si="5"/>
        <v>-1.2536101230147716</v>
      </c>
    </row>
    <row r="38" spans="1:5" ht="12" customHeight="1" x14ac:dyDescent="0.15">
      <c r="A38" s="3">
        <v>3.7</v>
      </c>
      <c r="B38" s="1">
        <f t="shared" si="0"/>
        <v>40.447304360067399</v>
      </c>
      <c r="C38" s="1">
        <f t="shared" si="1"/>
        <v>2.4723526470339385E-2</v>
      </c>
      <c r="D38" s="1">
        <f t="shared" si="4"/>
        <v>1.3083328196501789</v>
      </c>
      <c r="E38" s="3">
        <f t="shared" si="5"/>
        <v>-1.2836092931798395</v>
      </c>
    </row>
    <row r="39" spans="1:5" ht="12" customHeight="1" x14ac:dyDescent="0.15">
      <c r="A39" s="3">
        <v>3.8</v>
      </c>
      <c r="B39" s="1">
        <f t="shared" si="0"/>
        <v>44.701184493300815</v>
      </c>
      <c r="C39" s="1">
        <f t="shared" si="1"/>
        <v>2.2370771856165601E-2</v>
      </c>
      <c r="D39" s="1">
        <f t="shared" si="4"/>
        <v>1.33500106673234</v>
      </c>
      <c r="E39" s="3">
        <f t="shared" si="5"/>
        <v>-1.3126302948761743</v>
      </c>
    </row>
    <row r="40" spans="1:5" ht="12" customHeight="1" x14ac:dyDescent="0.15">
      <c r="A40" s="3">
        <v>3.9</v>
      </c>
      <c r="B40" s="1">
        <f t="shared" si="0"/>
        <v>49.402449105530167</v>
      </c>
      <c r="C40" s="1">
        <f t="shared" si="1"/>
        <v>2.0241911445804391E-2</v>
      </c>
      <c r="D40" s="1">
        <f t="shared" si="4"/>
        <v>1.3609765531356006</v>
      </c>
      <c r="E40" s="3">
        <f t="shared" si="5"/>
        <v>-1.3407346416897963</v>
      </c>
    </row>
    <row r="41" spans="1:5" ht="12" customHeight="1" x14ac:dyDescent="0.15">
      <c r="A41" s="3">
        <v>4</v>
      </c>
      <c r="B41" s="1">
        <f t="shared" si="0"/>
        <v>54.598150033144236</v>
      </c>
      <c r="C41" s="1">
        <f t="shared" si="1"/>
        <v>1.8315638888734182E-2</v>
      </c>
      <c r="D41" s="1">
        <f t="shared" si="4"/>
        <v>1.3862943611198906</v>
      </c>
      <c r="E41" s="3">
        <f t="shared" si="5"/>
        <v>-1.3679787222311564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showGridLines="0" zoomScaleNormal="100" workbookViewId="0">
      <selection activeCell="M39" sqref="M39"/>
    </sheetView>
  </sheetViews>
  <sheetFormatPr baseColWidth="10" defaultRowHeight="10.5" x14ac:dyDescent="0.15"/>
  <cols>
    <col min="1" max="1" width="7.7109375" style="1" customWidth="1"/>
    <col min="2" max="2" width="12" style="1" bestFit="1" customWidth="1"/>
    <col min="3" max="3" width="10.7109375" style="1" bestFit="1" customWidth="1"/>
    <col min="4" max="4" width="9.7109375" style="1" bestFit="1" customWidth="1"/>
    <col min="5" max="5" width="7" style="1" bestFit="1" customWidth="1"/>
    <col min="6" max="6" width="9.85546875" style="1" customWidth="1"/>
    <col min="7" max="7" width="49.5703125" style="1" customWidth="1"/>
    <col min="8" max="16384" width="11.42578125" style="1"/>
  </cols>
  <sheetData>
    <row r="1" spans="1:7" x14ac:dyDescent="0.1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0" t="s">
        <v>8</v>
      </c>
    </row>
    <row r="2" spans="1:7" x14ac:dyDescent="0.15">
      <c r="A2" s="3">
        <v>-5</v>
      </c>
      <c r="B2" s="1">
        <f>POWER(A2,6)</f>
        <v>15625</v>
      </c>
      <c r="C2" s="1">
        <f>(-1)*15*POWER(A2,4)</f>
        <v>-9375</v>
      </c>
      <c r="D2" s="1">
        <f>14*POWER(A2,3)</f>
        <v>-1750</v>
      </c>
      <c r="E2" s="1">
        <f>36*POWER(A2,2)</f>
        <v>900</v>
      </c>
      <c r="F2" s="1">
        <f>(-1)*24*A2</f>
        <v>120</v>
      </c>
      <c r="G2" s="3">
        <f>SUM(B2:F2)-32</f>
        <v>5488</v>
      </c>
    </row>
    <row r="3" spans="1:7" x14ac:dyDescent="0.15">
      <c r="A3" s="3">
        <v>-4.9000000000000004</v>
      </c>
      <c r="B3" s="1">
        <f t="shared" ref="B3:B66" si="0">POWER(A3,6)</f>
        <v>13841.287201000008</v>
      </c>
      <c r="C3" s="1">
        <f t="shared" ref="C3:C66" si="1">(-1)*15*POWER(A3,4)</f>
        <v>-8647.2015000000029</v>
      </c>
      <c r="D3" s="1">
        <f t="shared" ref="D3:D66" si="2">14*POWER(A3,3)</f>
        <v>-1647.0860000000005</v>
      </c>
      <c r="E3" s="1">
        <f t="shared" ref="E3:E66" si="3">36*POWER(A3,2)</f>
        <v>864.36000000000013</v>
      </c>
      <c r="F3" s="1">
        <f t="shared" ref="F3:F66" si="4">(-1)*24*A3</f>
        <v>117.60000000000001</v>
      </c>
      <c r="G3" s="3">
        <f t="shared" ref="G3:G66" si="5">SUM(B3:F3)-32</f>
        <v>4496.9597010000052</v>
      </c>
    </row>
    <row r="4" spans="1:7" x14ac:dyDescent="0.15">
      <c r="A4" s="3">
        <v>-4.8</v>
      </c>
      <c r="B4" s="1">
        <f t="shared" si="0"/>
        <v>12230.590463999999</v>
      </c>
      <c r="C4" s="1">
        <f t="shared" si="1"/>
        <v>-7962.6239999999998</v>
      </c>
      <c r="D4" s="1">
        <f t="shared" si="2"/>
        <v>-1548.288</v>
      </c>
      <c r="E4" s="1">
        <f t="shared" si="3"/>
        <v>829.43999999999994</v>
      </c>
      <c r="F4" s="1">
        <f t="shared" si="4"/>
        <v>115.19999999999999</v>
      </c>
      <c r="G4" s="3">
        <f t="shared" si="5"/>
        <v>3632.318463999999</v>
      </c>
    </row>
    <row r="5" spans="1:7" x14ac:dyDescent="0.15">
      <c r="A5" s="3">
        <v>-4.7</v>
      </c>
      <c r="B5" s="1">
        <f t="shared" si="0"/>
        <v>10779.215329000006</v>
      </c>
      <c r="C5" s="1">
        <f t="shared" si="1"/>
        <v>-7319.5215000000026</v>
      </c>
      <c r="D5" s="1">
        <f t="shared" si="2"/>
        <v>-1453.5220000000004</v>
      </c>
      <c r="E5" s="1">
        <f t="shared" si="3"/>
        <v>795.24000000000012</v>
      </c>
      <c r="F5" s="1">
        <f t="shared" si="4"/>
        <v>112.80000000000001</v>
      </c>
      <c r="G5" s="3">
        <f t="shared" si="5"/>
        <v>2882.2118290000035</v>
      </c>
    </row>
    <row r="6" spans="1:7" x14ac:dyDescent="0.15">
      <c r="A6" s="3">
        <v>-4.5999999999999996</v>
      </c>
      <c r="B6" s="1">
        <f t="shared" si="0"/>
        <v>9474.2968959999962</v>
      </c>
      <c r="C6" s="1">
        <f t="shared" si="1"/>
        <v>-6716.1839999999975</v>
      </c>
      <c r="D6" s="1">
        <f t="shared" si="2"/>
        <v>-1362.7039999999995</v>
      </c>
      <c r="E6" s="1">
        <f t="shared" si="3"/>
        <v>761.75999999999988</v>
      </c>
      <c r="F6" s="1">
        <f t="shared" si="4"/>
        <v>110.39999999999999</v>
      </c>
      <c r="G6" s="3">
        <f t="shared" si="5"/>
        <v>2235.5688959999993</v>
      </c>
    </row>
    <row r="7" spans="1:7" x14ac:dyDescent="0.15">
      <c r="A7" s="3">
        <v>-4.5</v>
      </c>
      <c r="B7" s="1">
        <f t="shared" si="0"/>
        <v>8303.765625</v>
      </c>
      <c r="C7" s="1">
        <f t="shared" si="1"/>
        <v>-6150.9375</v>
      </c>
      <c r="D7" s="1">
        <f t="shared" si="2"/>
        <v>-1275.75</v>
      </c>
      <c r="E7" s="1">
        <f t="shared" si="3"/>
        <v>729</v>
      </c>
      <c r="F7" s="1">
        <f t="shared" si="4"/>
        <v>108</v>
      </c>
      <c r="G7" s="3">
        <f t="shared" si="5"/>
        <v>1682.078125</v>
      </c>
    </row>
    <row r="8" spans="1:7" x14ac:dyDescent="0.15">
      <c r="A8" s="3">
        <v>-4.4000000000000004</v>
      </c>
      <c r="B8" s="1">
        <f t="shared" si="0"/>
        <v>7256.3138560000034</v>
      </c>
      <c r="C8" s="1">
        <f t="shared" si="1"/>
        <v>-5622.1440000000011</v>
      </c>
      <c r="D8" s="1">
        <f t="shared" si="2"/>
        <v>-1192.5760000000005</v>
      </c>
      <c r="E8" s="1">
        <f t="shared" si="3"/>
        <v>696.96000000000015</v>
      </c>
      <c r="F8" s="1">
        <f t="shared" si="4"/>
        <v>105.60000000000001</v>
      </c>
      <c r="G8" s="3">
        <f t="shared" si="5"/>
        <v>1212.1538560000017</v>
      </c>
    </row>
    <row r="9" spans="1:7" x14ac:dyDescent="0.15">
      <c r="A9" s="3">
        <v>-4.3</v>
      </c>
      <c r="B9" s="1">
        <f t="shared" si="0"/>
        <v>6321.3630489999987</v>
      </c>
      <c r="C9" s="1">
        <f t="shared" si="1"/>
        <v>-5128.2014999999992</v>
      </c>
      <c r="D9" s="1">
        <f t="shared" si="2"/>
        <v>-1113.098</v>
      </c>
      <c r="E9" s="1">
        <f t="shared" si="3"/>
        <v>665.64</v>
      </c>
      <c r="F9" s="1">
        <f t="shared" si="4"/>
        <v>103.19999999999999</v>
      </c>
      <c r="G9" s="3">
        <f t="shared" si="5"/>
        <v>816.90354899999943</v>
      </c>
    </row>
    <row r="10" spans="1:7" x14ac:dyDescent="0.15">
      <c r="A10" s="3">
        <v>-4.2</v>
      </c>
      <c r="B10" s="1">
        <f t="shared" si="0"/>
        <v>5489.0317439999999</v>
      </c>
      <c r="C10" s="1">
        <f t="shared" si="1"/>
        <v>-4667.5439999999999</v>
      </c>
      <c r="D10" s="1">
        <f t="shared" si="2"/>
        <v>-1037.2320000000002</v>
      </c>
      <c r="E10" s="1">
        <f t="shared" si="3"/>
        <v>635.04</v>
      </c>
      <c r="F10" s="1">
        <f t="shared" si="4"/>
        <v>100.80000000000001</v>
      </c>
      <c r="G10" s="3">
        <f t="shared" si="5"/>
        <v>488.09574399999974</v>
      </c>
    </row>
    <row r="11" spans="1:7" x14ac:dyDescent="0.15">
      <c r="A11" s="3">
        <v>-4.0999999999999996</v>
      </c>
      <c r="B11" s="1">
        <f t="shared" si="0"/>
        <v>4750.1042409999982</v>
      </c>
      <c r="C11" s="1">
        <f t="shared" si="1"/>
        <v>-4238.6414999999988</v>
      </c>
      <c r="D11" s="1">
        <f t="shared" si="2"/>
        <v>-964.89399999999989</v>
      </c>
      <c r="E11" s="1">
        <f t="shared" si="3"/>
        <v>605.16</v>
      </c>
      <c r="F11" s="1">
        <f t="shared" si="4"/>
        <v>98.399999999999991</v>
      </c>
      <c r="G11" s="3">
        <f t="shared" si="5"/>
        <v>218.12874099999942</v>
      </c>
    </row>
    <row r="12" spans="1:7" x14ac:dyDescent="0.15">
      <c r="A12" s="3">
        <v>-4</v>
      </c>
      <c r="B12" s="1">
        <f t="shared" si="0"/>
        <v>4096</v>
      </c>
      <c r="C12" s="1">
        <f t="shared" si="1"/>
        <v>-3840</v>
      </c>
      <c r="D12" s="1">
        <f t="shared" si="2"/>
        <v>-896</v>
      </c>
      <c r="E12" s="1">
        <f t="shared" si="3"/>
        <v>576</v>
      </c>
      <c r="F12" s="1">
        <f t="shared" si="4"/>
        <v>96</v>
      </c>
      <c r="G12" s="3">
        <f t="shared" si="5"/>
        <v>0</v>
      </c>
    </row>
    <row r="13" spans="1:7" x14ac:dyDescent="0.15">
      <c r="A13" s="3">
        <v>-3.9</v>
      </c>
      <c r="B13" s="1">
        <f t="shared" si="0"/>
        <v>3518.7437609999993</v>
      </c>
      <c r="C13" s="1">
        <f t="shared" si="1"/>
        <v>-3470.1614999999997</v>
      </c>
      <c r="D13" s="1">
        <f t="shared" si="2"/>
        <v>-830.46599999999989</v>
      </c>
      <c r="E13" s="1">
        <f t="shared" si="3"/>
        <v>547.55999999999995</v>
      </c>
      <c r="F13" s="1">
        <f t="shared" si="4"/>
        <v>93.6</v>
      </c>
      <c r="G13" s="3">
        <f t="shared" si="5"/>
        <v>-172.72373900000039</v>
      </c>
    </row>
    <row r="14" spans="1:7" x14ac:dyDescent="0.15">
      <c r="A14" s="3">
        <v>-3.8</v>
      </c>
      <c r="B14" s="1">
        <f t="shared" si="0"/>
        <v>3010.9363839999996</v>
      </c>
      <c r="C14" s="1">
        <f t="shared" si="1"/>
        <v>-3127.7039999999997</v>
      </c>
      <c r="D14" s="1">
        <f t="shared" si="2"/>
        <v>-768.20799999999986</v>
      </c>
      <c r="E14" s="1">
        <f t="shared" si="3"/>
        <v>519.84</v>
      </c>
      <c r="F14" s="1">
        <f t="shared" si="4"/>
        <v>91.199999999999989</v>
      </c>
      <c r="G14" s="3">
        <f t="shared" si="5"/>
        <v>-305.93561599999992</v>
      </c>
    </row>
    <row r="15" spans="1:7" x14ac:dyDescent="0.15">
      <c r="A15" s="3">
        <v>-3.7</v>
      </c>
      <c r="B15" s="1">
        <f t="shared" si="0"/>
        <v>2565.7264090000008</v>
      </c>
      <c r="C15" s="1">
        <f t="shared" si="1"/>
        <v>-2811.2415000000005</v>
      </c>
      <c r="D15" s="1">
        <f t="shared" si="2"/>
        <v>-709.14200000000005</v>
      </c>
      <c r="E15" s="1">
        <f t="shared" si="3"/>
        <v>492.84000000000003</v>
      </c>
      <c r="F15" s="1">
        <f t="shared" si="4"/>
        <v>88.800000000000011</v>
      </c>
      <c r="G15" s="3">
        <f t="shared" si="5"/>
        <v>-405.01709099999977</v>
      </c>
    </row>
    <row r="16" spans="1:7" x14ac:dyDescent="0.15">
      <c r="A16" s="3">
        <v>-3.6</v>
      </c>
      <c r="B16" s="1">
        <f t="shared" si="0"/>
        <v>2176.7823360000007</v>
      </c>
      <c r="C16" s="1">
        <f t="shared" si="1"/>
        <v>-2519.4240000000004</v>
      </c>
      <c r="D16" s="1">
        <f t="shared" si="2"/>
        <v>-653.18400000000008</v>
      </c>
      <c r="E16" s="1">
        <f t="shared" si="3"/>
        <v>466.56000000000006</v>
      </c>
      <c r="F16" s="1">
        <f t="shared" si="4"/>
        <v>86.4</v>
      </c>
      <c r="G16" s="3">
        <f t="shared" si="5"/>
        <v>-474.86566399999981</v>
      </c>
    </row>
    <row r="17" spans="1:7" x14ac:dyDescent="0.15">
      <c r="A17" s="3">
        <v>-3.5</v>
      </c>
      <c r="B17" s="1">
        <f t="shared" si="0"/>
        <v>1838.265625</v>
      </c>
      <c r="C17" s="1">
        <f t="shared" si="1"/>
        <v>-2250.9375</v>
      </c>
      <c r="D17" s="1">
        <f t="shared" si="2"/>
        <v>-600.25</v>
      </c>
      <c r="E17" s="1">
        <f t="shared" si="3"/>
        <v>441</v>
      </c>
      <c r="F17" s="1">
        <f t="shared" si="4"/>
        <v>84</v>
      </c>
      <c r="G17" s="3">
        <f t="shared" si="5"/>
        <v>-519.921875</v>
      </c>
    </row>
    <row r="18" spans="1:7" x14ac:dyDescent="0.15">
      <c r="A18" s="3">
        <v>-3.4</v>
      </c>
      <c r="B18" s="1">
        <f t="shared" si="0"/>
        <v>1544.8044159999995</v>
      </c>
      <c r="C18" s="1">
        <f t="shared" si="1"/>
        <v>-2004.5039999999997</v>
      </c>
      <c r="D18" s="1">
        <f t="shared" si="2"/>
        <v>-550.25599999999997</v>
      </c>
      <c r="E18" s="1">
        <f t="shared" si="3"/>
        <v>416.15999999999997</v>
      </c>
      <c r="F18" s="1">
        <f t="shared" si="4"/>
        <v>81.599999999999994</v>
      </c>
      <c r="G18" s="3">
        <f t="shared" si="5"/>
        <v>-544.19558400000017</v>
      </c>
    </row>
    <row r="19" spans="1:7" x14ac:dyDescent="0.15">
      <c r="A19" s="3">
        <v>-3.3</v>
      </c>
      <c r="B19" s="1">
        <f t="shared" si="0"/>
        <v>1291.4679689999996</v>
      </c>
      <c r="C19" s="1">
        <f t="shared" si="1"/>
        <v>-1778.8814999999995</v>
      </c>
      <c r="D19" s="1">
        <f t="shared" si="2"/>
        <v>-503.11799999999994</v>
      </c>
      <c r="E19" s="1">
        <f t="shared" si="3"/>
        <v>392.03999999999996</v>
      </c>
      <c r="F19" s="1">
        <f t="shared" si="4"/>
        <v>79.199999999999989</v>
      </c>
      <c r="G19" s="3">
        <f t="shared" si="5"/>
        <v>-551.29153099999985</v>
      </c>
    </row>
    <row r="20" spans="1:7" x14ac:dyDescent="0.15">
      <c r="A20" s="3">
        <v>-3.2</v>
      </c>
      <c r="B20" s="1">
        <f t="shared" si="0"/>
        <v>1073.7418240000006</v>
      </c>
      <c r="C20" s="1">
        <f t="shared" si="1"/>
        <v>-1572.8640000000007</v>
      </c>
      <c r="D20" s="1">
        <f t="shared" si="2"/>
        <v>-458.75200000000012</v>
      </c>
      <c r="E20" s="1">
        <f t="shared" si="3"/>
        <v>368.6400000000001</v>
      </c>
      <c r="F20" s="1">
        <f t="shared" si="4"/>
        <v>76.800000000000011</v>
      </c>
      <c r="G20" s="3">
        <f t="shared" si="5"/>
        <v>-544.43417600000021</v>
      </c>
    </row>
    <row r="21" spans="1:7" x14ac:dyDescent="0.15">
      <c r="A21" s="3">
        <v>-3.1</v>
      </c>
      <c r="B21" s="1">
        <f t="shared" si="0"/>
        <v>887.50368100000037</v>
      </c>
      <c r="C21" s="1">
        <f t="shared" si="1"/>
        <v>-1385.2815000000003</v>
      </c>
      <c r="D21" s="1">
        <f t="shared" si="2"/>
        <v>-417.07400000000007</v>
      </c>
      <c r="E21" s="1">
        <f t="shared" si="3"/>
        <v>345.96000000000004</v>
      </c>
      <c r="F21" s="1">
        <f t="shared" si="4"/>
        <v>74.400000000000006</v>
      </c>
      <c r="G21" s="3">
        <f t="shared" si="5"/>
        <v>-526.49181899999996</v>
      </c>
    </row>
    <row r="22" spans="1:7" x14ac:dyDescent="0.15">
      <c r="A22" s="3">
        <v>-3</v>
      </c>
      <c r="B22" s="1">
        <f t="shared" si="0"/>
        <v>729</v>
      </c>
      <c r="C22" s="1">
        <f t="shared" si="1"/>
        <v>-1215</v>
      </c>
      <c r="D22" s="1">
        <f t="shared" si="2"/>
        <v>-378</v>
      </c>
      <c r="E22" s="1">
        <f t="shared" si="3"/>
        <v>324</v>
      </c>
      <c r="F22" s="1">
        <f t="shared" si="4"/>
        <v>72</v>
      </c>
      <c r="G22" s="3">
        <f t="shared" si="5"/>
        <v>-500</v>
      </c>
    </row>
    <row r="23" spans="1:7" x14ac:dyDescent="0.15">
      <c r="A23" s="3">
        <v>-2.9</v>
      </c>
      <c r="B23" s="1">
        <f t="shared" si="0"/>
        <v>594.82332099999996</v>
      </c>
      <c r="C23" s="1">
        <f t="shared" si="1"/>
        <v>-1060.9214999999999</v>
      </c>
      <c r="D23" s="1">
        <f t="shared" si="2"/>
        <v>-341.44599999999997</v>
      </c>
      <c r="E23" s="1">
        <f t="shared" si="3"/>
        <v>302.76</v>
      </c>
      <c r="F23" s="1">
        <f t="shared" si="4"/>
        <v>69.599999999999994</v>
      </c>
      <c r="G23" s="3">
        <f t="shared" si="5"/>
        <v>-467.18417899999997</v>
      </c>
    </row>
    <row r="24" spans="1:7" x14ac:dyDescent="0.15">
      <c r="A24" s="3">
        <v>-2.8</v>
      </c>
      <c r="B24" s="1">
        <f t="shared" si="0"/>
        <v>481.89030399999979</v>
      </c>
      <c r="C24" s="1">
        <f t="shared" si="1"/>
        <v>-921.9839999999997</v>
      </c>
      <c r="D24" s="1">
        <f t="shared" si="2"/>
        <v>-307.32799999999992</v>
      </c>
      <c r="E24" s="1">
        <f t="shared" si="3"/>
        <v>282.23999999999995</v>
      </c>
      <c r="F24" s="1">
        <f t="shared" si="4"/>
        <v>67.199999999999989</v>
      </c>
      <c r="G24" s="3">
        <f t="shared" si="5"/>
        <v>-429.98169599999994</v>
      </c>
    </row>
    <row r="25" spans="1:7" x14ac:dyDescent="0.15">
      <c r="A25" s="3">
        <v>-2.7</v>
      </c>
      <c r="B25" s="1">
        <f t="shared" si="0"/>
        <v>387.42048900000015</v>
      </c>
      <c r="C25" s="1">
        <f t="shared" si="1"/>
        <v>-797.16150000000027</v>
      </c>
      <c r="D25" s="1">
        <f t="shared" si="2"/>
        <v>-275.56200000000007</v>
      </c>
      <c r="E25" s="1">
        <f t="shared" si="3"/>
        <v>262.44000000000005</v>
      </c>
      <c r="F25" s="1">
        <f t="shared" si="4"/>
        <v>64.800000000000011</v>
      </c>
      <c r="G25" s="3">
        <f t="shared" si="5"/>
        <v>-390.06301100000013</v>
      </c>
    </row>
    <row r="26" spans="1:7" x14ac:dyDescent="0.15">
      <c r="A26" s="3">
        <v>-2.6</v>
      </c>
      <c r="B26" s="1">
        <f t="shared" si="0"/>
        <v>308.91577600000011</v>
      </c>
      <c r="C26" s="1">
        <f t="shared" si="1"/>
        <v>-685.46400000000017</v>
      </c>
      <c r="D26" s="1">
        <f t="shared" si="2"/>
        <v>-246.06400000000005</v>
      </c>
      <c r="E26" s="1">
        <f t="shared" si="3"/>
        <v>243.36</v>
      </c>
      <c r="F26" s="1">
        <f t="shared" si="4"/>
        <v>62.400000000000006</v>
      </c>
      <c r="G26" s="3">
        <f t="shared" si="5"/>
        <v>-348.85222400000009</v>
      </c>
    </row>
    <row r="27" spans="1:7" x14ac:dyDescent="0.15">
      <c r="A27" s="3">
        <v>-2.5</v>
      </c>
      <c r="B27" s="1">
        <f t="shared" si="0"/>
        <v>244.140625</v>
      </c>
      <c r="C27" s="1">
        <f t="shared" si="1"/>
        <v>-585.9375</v>
      </c>
      <c r="D27" s="1">
        <f t="shared" si="2"/>
        <v>-218.75</v>
      </c>
      <c r="E27" s="1">
        <f t="shared" si="3"/>
        <v>225</v>
      </c>
      <c r="F27" s="1">
        <f t="shared" si="4"/>
        <v>60</v>
      </c>
      <c r="G27" s="3">
        <f t="shared" si="5"/>
        <v>-307.546875</v>
      </c>
    </row>
    <row r="28" spans="1:7" x14ac:dyDescent="0.15">
      <c r="A28" s="3">
        <v>-2.4</v>
      </c>
      <c r="B28" s="1">
        <f t="shared" si="0"/>
        <v>191.10297599999998</v>
      </c>
      <c r="C28" s="1">
        <f t="shared" si="1"/>
        <v>-497.66399999999999</v>
      </c>
      <c r="D28" s="1">
        <f t="shared" si="2"/>
        <v>-193.536</v>
      </c>
      <c r="E28" s="1">
        <f t="shared" si="3"/>
        <v>207.35999999999999</v>
      </c>
      <c r="F28" s="1">
        <f t="shared" si="4"/>
        <v>57.599999999999994</v>
      </c>
      <c r="G28" s="3">
        <f t="shared" si="5"/>
        <v>-267.137024</v>
      </c>
    </row>
    <row r="29" spans="1:7" x14ac:dyDescent="0.15">
      <c r="A29" s="3">
        <v>-2.2999999999999998</v>
      </c>
      <c r="B29" s="1">
        <f t="shared" si="0"/>
        <v>148.03588899999994</v>
      </c>
      <c r="C29" s="1">
        <f t="shared" si="1"/>
        <v>-419.76149999999984</v>
      </c>
      <c r="D29" s="1">
        <f t="shared" si="2"/>
        <v>-170.33799999999994</v>
      </c>
      <c r="E29" s="1">
        <f t="shared" si="3"/>
        <v>190.43999999999997</v>
      </c>
      <c r="F29" s="1">
        <f t="shared" si="4"/>
        <v>55.199999999999996</v>
      </c>
      <c r="G29" s="3">
        <f t="shared" si="5"/>
        <v>-228.42361099999985</v>
      </c>
    </row>
    <row r="30" spans="1:7" x14ac:dyDescent="0.15">
      <c r="A30" s="3">
        <v>-2.2000000000000002</v>
      </c>
      <c r="B30" s="1">
        <f t="shared" si="0"/>
        <v>113.37990400000005</v>
      </c>
      <c r="C30" s="1">
        <f t="shared" si="1"/>
        <v>-351.38400000000007</v>
      </c>
      <c r="D30" s="1">
        <f t="shared" si="2"/>
        <v>-149.07200000000006</v>
      </c>
      <c r="E30" s="1">
        <f t="shared" si="3"/>
        <v>174.24000000000004</v>
      </c>
      <c r="F30" s="1">
        <f t="shared" si="4"/>
        <v>52.800000000000004</v>
      </c>
      <c r="G30" s="3">
        <f t="shared" si="5"/>
        <v>-192.03609600000001</v>
      </c>
    </row>
    <row r="31" spans="1:7" x14ac:dyDescent="0.15">
      <c r="A31" s="3">
        <v>-2.1</v>
      </c>
      <c r="B31" s="1">
        <f t="shared" si="0"/>
        <v>85.766120999999998</v>
      </c>
      <c r="C31" s="1">
        <f t="shared" si="1"/>
        <v>-291.72149999999999</v>
      </c>
      <c r="D31" s="1">
        <f t="shared" si="2"/>
        <v>-129.65400000000002</v>
      </c>
      <c r="E31" s="1">
        <f t="shared" si="3"/>
        <v>158.76</v>
      </c>
      <c r="F31" s="1">
        <f t="shared" si="4"/>
        <v>50.400000000000006</v>
      </c>
      <c r="G31" s="3">
        <f t="shared" si="5"/>
        <v>-158.44937899999999</v>
      </c>
    </row>
    <row r="32" spans="1:7" x14ac:dyDescent="0.15">
      <c r="A32" s="3">
        <v>-2</v>
      </c>
      <c r="B32" s="1">
        <f t="shared" si="0"/>
        <v>64</v>
      </c>
      <c r="C32" s="1">
        <f t="shared" si="1"/>
        <v>-240</v>
      </c>
      <c r="D32" s="1">
        <f t="shared" si="2"/>
        <v>-112</v>
      </c>
      <c r="E32" s="1">
        <f t="shared" si="3"/>
        <v>144</v>
      </c>
      <c r="F32" s="1">
        <f t="shared" si="4"/>
        <v>48</v>
      </c>
      <c r="G32" s="3">
        <f t="shared" si="5"/>
        <v>-128</v>
      </c>
    </row>
    <row r="33" spans="1:7" x14ac:dyDescent="0.15">
      <c r="A33" s="3">
        <v>-1.9</v>
      </c>
      <c r="B33" s="1">
        <f t="shared" si="0"/>
        <v>47.045880999999994</v>
      </c>
      <c r="C33" s="1">
        <f t="shared" si="1"/>
        <v>-195.48149999999998</v>
      </c>
      <c r="D33" s="1">
        <f t="shared" si="2"/>
        <v>-96.025999999999982</v>
      </c>
      <c r="E33" s="1">
        <f t="shared" si="3"/>
        <v>129.96</v>
      </c>
      <c r="F33" s="1">
        <f t="shared" si="4"/>
        <v>45.599999999999994</v>
      </c>
      <c r="G33" s="3">
        <f t="shared" si="5"/>
        <v>-100.90161899999995</v>
      </c>
    </row>
    <row r="34" spans="1:7" x14ac:dyDescent="0.15">
      <c r="A34" s="3">
        <v>-1.8</v>
      </c>
      <c r="B34" s="1">
        <f t="shared" si="0"/>
        <v>34.01222400000001</v>
      </c>
      <c r="C34" s="1">
        <f t="shared" si="1"/>
        <v>-157.46400000000003</v>
      </c>
      <c r="D34" s="1">
        <f t="shared" si="2"/>
        <v>-81.64800000000001</v>
      </c>
      <c r="E34" s="1">
        <f t="shared" si="3"/>
        <v>116.64000000000001</v>
      </c>
      <c r="F34" s="1">
        <f t="shared" si="4"/>
        <v>43.2</v>
      </c>
      <c r="G34" s="3">
        <f t="shared" si="5"/>
        <v>-77.259776000000002</v>
      </c>
    </row>
    <row r="35" spans="1:7" x14ac:dyDescent="0.15">
      <c r="A35" s="3">
        <v>-1.7</v>
      </c>
      <c r="B35" s="1">
        <f t="shared" si="0"/>
        <v>24.137568999999992</v>
      </c>
      <c r="C35" s="1">
        <f t="shared" si="1"/>
        <v>-125.28149999999998</v>
      </c>
      <c r="D35" s="1">
        <f t="shared" si="2"/>
        <v>-68.781999999999996</v>
      </c>
      <c r="E35" s="1">
        <f t="shared" si="3"/>
        <v>104.03999999999999</v>
      </c>
      <c r="F35" s="1">
        <f t="shared" si="4"/>
        <v>40.799999999999997</v>
      </c>
      <c r="G35" s="3">
        <f t="shared" si="5"/>
        <v>-57.085931000000002</v>
      </c>
    </row>
    <row r="36" spans="1:7" x14ac:dyDescent="0.15">
      <c r="A36" s="3">
        <v>-1.6</v>
      </c>
      <c r="B36" s="1">
        <f t="shared" si="0"/>
        <v>16.77721600000001</v>
      </c>
      <c r="C36" s="1">
        <f t="shared" si="1"/>
        <v>-98.304000000000045</v>
      </c>
      <c r="D36" s="1">
        <f t="shared" si="2"/>
        <v>-57.344000000000015</v>
      </c>
      <c r="E36" s="1">
        <f t="shared" si="3"/>
        <v>92.160000000000025</v>
      </c>
      <c r="F36" s="1">
        <f t="shared" si="4"/>
        <v>38.400000000000006</v>
      </c>
      <c r="G36" s="3">
        <f t="shared" si="5"/>
        <v>-40.310784000000012</v>
      </c>
    </row>
    <row r="37" spans="1:7" x14ac:dyDescent="0.15">
      <c r="A37" s="3">
        <v>-1.5</v>
      </c>
      <c r="B37" s="1">
        <f t="shared" si="0"/>
        <v>11.390625</v>
      </c>
      <c r="C37" s="1">
        <f t="shared" si="1"/>
        <v>-75.9375</v>
      </c>
      <c r="D37" s="1">
        <f t="shared" si="2"/>
        <v>-47.25</v>
      </c>
      <c r="E37" s="1">
        <f t="shared" si="3"/>
        <v>81</v>
      </c>
      <c r="F37" s="1">
        <f t="shared" si="4"/>
        <v>36</v>
      </c>
      <c r="G37" s="3">
        <f t="shared" si="5"/>
        <v>-26.796875</v>
      </c>
    </row>
    <row r="38" spans="1:7" x14ac:dyDescent="0.15">
      <c r="A38" s="3">
        <v>-1.4</v>
      </c>
      <c r="B38" s="1">
        <f t="shared" si="0"/>
        <v>7.5295359999999967</v>
      </c>
      <c r="C38" s="1">
        <f t="shared" si="1"/>
        <v>-57.623999999999981</v>
      </c>
      <c r="D38" s="1">
        <f t="shared" si="2"/>
        <v>-38.41599999999999</v>
      </c>
      <c r="E38" s="1">
        <f t="shared" si="3"/>
        <v>70.559999999999988</v>
      </c>
      <c r="F38" s="1">
        <f t="shared" si="4"/>
        <v>33.599999999999994</v>
      </c>
      <c r="G38" s="3">
        <f t="shared" si="5"/>
        <v>-16.350464000000002</v>
      </c>
    </row>
    <row r="39" spans="1:7" x14ac:dyDescent="0.15">
      <c r="A39" s="3">
        <v>-1.3</v>
      </c>
      <c r="B39" s="1">
        <f t="shared" si="0"/>
        <v>4.8268090000000017</v>
      </c>
      <c r="C39" s="1">
        <f t="shared" si="1"/>
        <v>-42.841500000000011</v>
      </c>
      <c r="D39" s="1">
        <f t="shared" si="2"/>
        <v>-30.758000000000006</v>
      </c>
      <c r="E39" s="1">
        <f t="shared" si="3"/>
        <v>60.84</v>
      </c>
      <c r="F39" s="1">
        <f t="shared" si="4"/>
        <v>31.200000000000003</v>
      </c>
      <c r="G39" s="3">
        <f t="shared" si="5"/>
        <v>-8.7326910000000026</v>
      </c>
    </row>
    <row r="40" spans="1:7" x14ac:dyDescent="0.15">
      <c r="A40" s="3">
        <v>-1.2</v>
      </c>
      <c r="B40" s="1">
        <f t="shared" si="0"/>
        <v>2.9859839999999997</v>
      </c>
      <c r="C40" s="1">
        <f t="shared" si="1"/>
        <v>-31.103999999999999</v>
      </c>
      <c r="D40" s="1">
        <f t="shared" si="2"/>
        <v>-24.192</v>
      </c>
      <c r="E40" s="1">
        <f t="shared" si="3"/>
        <v>51.839999999999996</v>
      </c>
      <c r="F40" s="1">
        <f t="shared" si="4"/>
        <v>28.799999999999997</v>
      </c>
      <c r="G40" s="3">
        <f t="shared" si="5"/>
        <v>-3.670016000000011</v>
      </c>
    </row>
    <row r="41" spans="1:7" x14ac:dyDescent="0.15">
      <c r="A41" s="3">
        <v>-1.1000000000000001</v>
      </c>
      <c r="B41" s="1">
        <f t="shared" si="0"/>
        <v>1.7715610000000008</v>
      </c>
      <c r="C41" s="1">
        <f t="shared" si="1"/>
        <v>-21.961500000000004</v>
      </c>
      <c r="D41" s="1">
        <f t="shared" si="2"/>
        <v>-18.634000000000007</v>
      </c>
      <c r="E41" s="1">
        <f t="shared" si="3"/>
        <v>43.560000000000009</v>
      </c>
      <c r="F41" s="1">
        <f t="shared" si="4"/>
        <v>26.400000000000002</v>
      </c>
      <c r="G41" s="3">
        <f t="shared" si="5"/>
        <v>-0.86393899999999846</v>
      </c>
    </row>
    <row r="42" spans="1:7" x14ac:dyDescent="0.15">
      <c r="A42" s="3">
        <v>-1</v>
      </c>
      <c r="B42" s="1">
        <f t="shared" si="0"/>
        <v>1</v>
      </c>
      <c r="C42" s="1">
        <f t="shared" si="1"/>
        <v>-15</v>
      </c>
      <c r="D42" s="1">
        <f t="shared" si="2"/>
        <v>-14</v>
      </c>
      <c r="E42" s="1">
        <f t="shared" si="3"/>
        <v>36</v>
      </c>
      <c r="F42" s="1">
        <f t="shared" si="4"/>
        <v>24</v>
      </c>
      <c r="G42" s="3">
        <f t="shared" si="5"/>
        <v>0</v>
      </c>
    </row>
    <row r="43" spans="1:7" x14ac:dyDescent="0.15">
      <c r="A43" s="3">
        <v>-0.9</v>
      </c>
      <c r="B43" s="1">
        <f t="shared" si="0"/>
        <v>0.53144100000000016</v>
      </c>
      <c r="C43" s="1">
        <f t="shared" si="1"/>
        <v>-9.8415000000000017</v>
      </c>
      <c r="D43" s="1">
        <f t="shared" si="2"/>
        <v>-10.206000000000001</v>
      </c>
      <c r="E43" s="1">
        <f t="shared" si="3"/>
        <v>29.160000000000004</v>
      </c>
      <c r="F43" s="1">
        <f t="shared" si="4"/>
        <v>21.6</v>
      </c>
      <c r="G43" s="3">
        <f t="shared" si="5"/>
        <v>-0.75605899999999693</v>
      </c>
    </row>
    <row r="44" spans="1:7" x14ac:dyDescent="0.15">
      <c r="A44" s="3">
        <v>-0.8</v>
      </c>
      <c r="B44" s="1">
        <f t="shared" si="0"/>
        <v>0.26214400000000015</v>
      </c>
      <c r="C44" s="1">
        <f t="shared" si="1"/>
        <v>-6.1440000000000028</v>
      </c>
      <c r="D44" s="1">
        <f t="shared" si="2"/>
        <v>-7.1680000000000019</v>
      </c>
      <c r="E44" s="1">
        <f t="shared" si="3"/>
        <v>23.040000000000006</v>
      </c>
      <c r="F44" s="1">
        <f t="shared" si="4"/>
        <v>19.200000000000003</v>
      </c>
      <c r="G44" s="3">
        <f t="shared" si="5"/>
        <v>-2.8098559999999964</v>
      </c>
    </row>
    <row r="45" spans="1:7" x14ac:dyDescent="0.15">
      <c r="A45" s="3">
        <v>-0.7</v>
      </c>
      <c r="B45" s="1">
        <f t="shared" si="0"/>
        <v>0.11764899999999995</v>
      </c>
      <c r="C45" s="1">
        <f t="shared" si="1"/>
        <v>-3.6014999999999988</v>
      </c>
      <c r="D45" s="1">
        <f t="shared" si="2"/>
        <v>-4.8019999999999987</v>
      </c>
      <c r="E45" s="1">
        <f t="shared" si="3"/>
        <v>17.639999999999997</v>
      </c>
      <c r="F45" s="1">
        <f t="shared" si="4"/>
        <v>16.799999999999997</v>
      </c>
      <c r="G45" s="3">
        <f t="shared" si="5"/>
        <v>-5.8458510000000032</v>
      </c>
    </row>
    <row r="46" spans="1:7" x14ac:dyDescent="0.15">
      <c r="A46" s="3">
        <v>-0.6</v>
      </c>
      <c r="B46" s="1">
        <f t="shared" si="0"/>
        <v>4.6655999999999996E-2</v>
      </c>
      <c r="C46" s="1">
        <f t="shared" si="1"/>
        <v>-1.944</v>
      </c>
      <c r="D46" s="1">
        <f t="shared" si="2"/>
        <v>-3.024</v>
      </c>
      <c r="E46" s="1">
        <f t="shared" si="3"/>
        <v>12.959999999999999</v>
      </c>
      <c r="F46" s="1">
        <f t="shared" si="4"/>
        <v>14.399999999999999</v>
      </c>
      <c r="G46" s="3">
        <f t="shared" si="5"/>
        <v>-9.5613440000000018</v>
      </c>
    </row>
    <row r="47" spans="1:7" x14ac:dyDescent="0.15">
      <c r="A47" s="3">
        <v>-0.5</v>
      </c>
      <c r="B47" s="1">
        <f t="shared" si="0"/>
        <v>1.5625E-2</v>
      </c>
      <c r="C47" s="1">
        <f t="shared" si="1"/>
        <v>-0.9375</v>
      </c>
      <c r="D47" s="1">
        <f t="shared" si="2"/>
        <v>-1.75</v>
      </c>
      <c r="E47" s="1">
        <f t="shared" si="3"/>
        <v>9</v>
      </c>
      <c r="F47" s="1">
        <f t="shared" si="4"/>
        <v>12</v>
      </c>
      <c r="G47" s="3">
        <f t="shared" si="5"/>
        <v>-13.671875</v>
      </c>
    </row>
    <row r="48" spans="1:7" x14ac:dyDescent="0.15">
      <c r="A48" s="3">
        <v>-0.4</v>
      </c>
      <c r="B48" s="1">
        <f t="shared" si="0"/>
        <v>4.0960000000000024E-3</v>
      </c>
      <c r="C48" s="1">
        <f t="shared" si="1"/>
        <v>-0.38400000000000017</v>
      </c>
      <c r="D48" s="1">
        <f t="shared" si="2"/>
        <v>-0.89600000000000024</v>
      </c>
      <c r="E48" s="1">
        <f t="shared" si="3"/>
        <v>5.7600000000000016</v>
      </c>
      <c r="F48" s="1">
        <f t="shared" si="4"/>
        <v>9.6000000000000014</v>
      </c>
      <c r="G48" s="3">
        <f t="shared" si="5"/>
        <v>-17.915903999999998</v>
      </c>
    </row>
    <row r="49" spans="1:7" x14ac:dyDescent="0.15">
      <c r="A49" s="3">
        <v>-0.3</v>
      </c>
      <c r="B49" s="1">
        <f t="shared" si="0"/>
        <v>7.2899999999999994E-4</v>
      </c>
      <c r="C49" s="1">
        <f t="shared" si="1"/>
        <v>-0.1215</v>
      </c>
      <c r="D49" s="1">
        <f t="shared" si="2"/>
        <v>-0.378</v>
      </c>
      <c r="E49" s="1">
        <f t="shared" si="3"/>
        <v>3.2399999999999998</v>
      </c>
      <c r="F49" s="1">
        <f t="shared" si="4"/>
        <v>7.1999999999999993</v>
      </c>
      <c r="G49" s="3">
        <f t="shared" si="5"/>
        <v>-22.058771</v>
      </c>
    </row>
    <row r="50" spans="1:7" x14ac:dyDescent="0.15">
      <c r="A50" s="3">
        <v>-0.2</v>
      </c>
      <c r="B50" s="1">
        <f t="shared" si="0"/>
        <v>6.4000000000000038E-5</v>
      </c>
      <c r="C50" s="1">
        <f t="shared" si="1"/>
        <v>-2.4000000000000011E-2</v>
      </c>
      <c r="D50" s="1">
        <f t="shared" si="2"/>
        <v>-0.11200000000000003</v>
      </c>
      <c r="E50" s="1">
        <f t="shared" si="3"/>
        <v>1.4400000000000004</v>
      </c>
      <c r="F50" s="1">
        <f t="shared" si="4"/>
        <v>4.8000000000000007</v>
      </c>
      <c r="G50" s="3">
        <f t="shared" si="5"/>
        <v>-25.895935999999999</v>
      </c>
    </row>
    <row r="51" spans="1:7" x14ac:dyDescent="0.15">
      <c r="A51" s="3">
        <v>-0.1</v>
      </c>
      <c r="B51" s="1">
        <f t="shared" si="0"/>
        <v>1.0000000000000006E-6</v>
      </c>
      <c r="C51" s="1">
        <f t="shared" si="1"/>
        <v>-1.5000000000000007E-3</v>
      </c>
      <c r="D51" s="1">
        <f t="shared" si="2"/>
        <v>-1.4000000000000004E-2</v>
      </c>
      <c r="E51" s="1">
        <f t="shared" si="3"/>
        <v>0.3600000000000001</v>
      </c>
      <c r="F51" s="1">
        <f t="shared" si="4"/>
        <v>2.4000000000000004</v>
      </c>
      <c r="G51" s="3">
        <f t="shared" si="5"/>
        <v>-29.255499</v>
      </c>
    </row>
    <row r="52" spans="1:7" x14ac:dyDescent="0.15">
      <c r="A52" s="3">
        <v>0</v>
      </c>
      <c r="B52" s="1">
        <f t="shared" si="0"/>
        <v>0</v>
      </c>
      <c r="C52" s="1">
        <f t="shared" si="1"/>
        <v>0</v>
      </c>
      <c r="D52" s="1">
        <f t="shared" si="2"/>
        <v>0</v>
      </c>
      <c r="E52" s="1">
        <f t="shared" si="3"/>
        <v>0</v>
      </c>
      <c r="F52" s="1">
        <f t="shared" si="4"/>
        <v>0</v>
      </c>
      <c r="G52" s="3">
        <f t="shared" si="5"/>
        <v>-32</v>
      </c>
    </row>
    <row r="53" spans="1:7" x14ac:dyDescent="0.15">
      <c r="A53" s="3">
        <v>0.1</v>
      </c>
      <c r="B53" s="1">
        <f t="shared" si="0"/>
        <v>1.0000000000000006E-6</v>
      </c>
      <c r="C53" s="1">
        <f t="shared" si="1"/>
        <v>-1.5000000000000007E-3</v>
      </c>
      <c r="D53" s="1">
        <f t="shared" si="2"/>
        <v>1.4000000000000004E-2</v>
      </c>
      <c r="E53" s="1">
        <f t="shared" si="3"/>
        <v>0.3600000000000001</v>
      </c>
      <c r="F53" s="1">
        <f t="shared" si="4"/>
        <v>-2.4000000000000004</v>
      </c>
      <c r="G53" s="3">
        <f t="shared" si="5"/>
        <v>-34.027498999999999</v>
      </c>
    </row>
    <row r="54" spans="1:7" x14ac:dyDescent="0.15">
      <c r="A54" s="3">
        <v>0.2</v>
      </c>
      <c r="B54" s="1">
        <f t="shared" si="0"/>
        <v>6.4000000000000038E-5</v>
      </c>
      <c r="C54" s="1">
        <f t="shared" si="1"/>
        <v>-2.4000000000000011E-2</v>
      </c>
      <c r="D54" s="1">
        <f t="shared" si="2"/>
        <v>0.11200000000000003</v>
      </c>
      <c r="E54" s="1">
        <f t="shared" si="3"/>
        <v>1.4400000000000004</v>
      </c>
      <c r="F54" s="1">
        <f t="shared" si="4"/>
        <v>-4.8000000000000007</v>
      </c>
      <c r="G54" s="3">
        <f t="shared" si="5"/>
        <v>-35.271935999999997</v>
      </c>
    </row>
    <row r="55" spans="1:7" x14ac:dyDescent="0.15">
      <c r="A55" s="3">
        <v>0.3</v>
      </c>
      <c r="B55" s="1">
        <f t="shared" si="0"/>
        <v>7.2899999999999994E-4</v>
      </c>
      <c r="C55" s="1">
        <f t="shared" si="1"/>
        <v>-0.1215</v>
      </c>
      <c r="D55" s="1">
        <f t="shared" si="2"/>
        <v>0.378</v>
      </c>
      <c r="E55" s="1">
        <f t="shared" si="3"/>
        <v>3.2399999999999998</v>
      </c>
      <c r="F55" s="1">
        <f t="shared" si="4"/>
        <v>-7.1999999999999993</v>
      </c>
      <c r="G55" s="3">
        <f t="shared" si="5"/>
        <v>-35.702770999999998</v>
      </c>
    </row>
    <row r="56" spans="1:7" x14ac:dyDescent="0.15">
      <c r="A56" s="3">
        <v>0.4</v>
      </c>
      <c r="B56" s="1">
        <f t="shared" si="0"/>
        <v>4.0960000000000024E-3</v>
      </c>
      <c r="C56" s="1">
        <f t="shared" si="1"/>
        <v>-0.38400000000000017</v>
      </c>
      <c r="D56" s="1">
        <f t="shared" si="2"/>
        <v>0.89600000000000024</v>
      </c>
      <c r="E56" s="1">
        <f t="shared" si="3"/>
        <v>5.7600000000000016</v>
      </c>
      <c r="F56" s="1">
        <f t="shared" si="4"/>
        <v>-9.6000000000000014</v>
      </c>
      <c r="G56" s="3">
        <f t="shared" si="5"/>
        <v>-35.323903999999999</v>
      </c>
    </row>
    <row r="57" spans="1:7" x14ac:dyDescent="0.15">
      <c r="A57" s="3">
        <v>0.5</v>
      </c>
      <c r="B57" s="1">
        <f t="shared" si="0"/>
        <v>1.5625E-2</v>
      </c>
      <c r="C57" s="1">
        <f t="shared" si="1"/>
        <v>-0.9375</v>
      </c>
      <c r="D57" s="1">
        <f t="shared" si="2"/>
        <v>1.75</v>
      </c>
      <c r="E57" s="1">
        <f t="shared" si="3"/>
        <v>9</v>
      </c>
      <c r="F57" s="1">
        <f t="shared" si="4"/>
        <v>-12</v>
      </c>
      <c r="G57" s="3">
        <f t="shared" si="5"/>
        <v>-34.171875</v>
      </c>
    </row>
    <row r="58" spans="1:7" x14ac:dyDescent="0.15">
      <c r="A58" s="3">
        <v>0.6</v>
      </c>
      <c r="B58" s="1">
        <f t="shared" si="0"/>
        <v>4.6655999999999996E-2</v>
      </c>
      <c r="C58" s="1">
        <f t="shared" si="1"/>
        <v>-1.944</v>
      </c>
      <c r="D58" s="1">
        <f t="shared" si="2"/>
        <v>3.024</v>
      </c>
      <c r="E58" s="1">
        <f t="shared" si="3"/>
        <v>12.959999999999999</v>
      </c>
      <c r="F58" s="1">
        <f t="shared" si="4"/>
        <v>-14.399999999999999</v>
      </c>
      <c r="G58" s="3">
        <f t="shared" si="5"/>
        <v>-32.313344000000001</v>
      </c>
    </row>
    <row r="59" spans="1:7" x14ac:dyDescent="0.15">
      <c r="A59" s="3">
        <v>0.7</v>
      </c>
      <c r="B59" s="1">
        <f t="shared" si="0"/>
        <v>0.11764899999999995</v>
      </c>
      <c r="C59" s="1">
        <f t="shared" si="1"/>
        <v>-3.6014999999999988</v>
      </c>
      <c r="D59" s="1">
        <f t="shared" si="2"/>
        <v>4.8019999999999987</v>
      </c>
      <c r="E59" s="1">
        <f t="shared" si="3"/>
        <v>17.639999999999997</v>
      </c>
      <c r="F59" s="1">
        <f t="shared" si="4"/>
        <v>-16.799999999999997</v>
      </c>
      <c r="G59" s="3">
        <f t="shared" si="5"/>
        <v>-29.841850999999998</v>
      </c>
    </row>
    <row r="60" spans="1:7" x14ac:dyDescent="0.15">
      <c r="A60" s="3">
        <v>0.8</v>
      </c>
      <c r="B60" s="1">
        <f t="shared" si="0"/>
        <v>0.26214400000000015</v>
      </c>
      <c r="C60" s="1">
        <f t="shared" si="1"/>
        <v>-6.1440000000000028</v>
      </c>
      <c r="D60" s="1">
        <f t="shared" si="2"/>
        <v>7.1680000000000019</v>
      </c>
      <c r="E60" s="1">
        <f t="shared" si="3"/>
        <v>23.040000000000006</v>
      </c>
      <c r="F60" s="1">
        <f t="shared" si="4"/>
        <v>-19.200000000000003</v>
      </c>
      <c r="G60" s="3">
        <f t="shared" si="5"/>
        <v>-26.873855999999996</v>
      </c>
    </row>
    <row r="61" spans="1:7" x14ac:dyDescent="0.15">
      <c r="A61" s="3">
        <v>0.9</v>
      </c>
      <c r="B61" s="1">
        <f t="shared" si="0"/>
        <v>0.53144100000000016</v>
      </c>
      <c r="C61" s="1">
        <f t="shared" si="1"/>
        <v>-9.8415000000000017</v>
      </c>
      <c r="D61" s="1">
        <f t="shared" si="2"/>
        <v>10.206000000000001</v>
      </c>
      <c r="E61" s="1">
        <f t="shared" si="3"/>
        <v>29.160000000000004</v>
      </c>
      <c r="F61" s="1">
        <f t="shared" si="4"/>
        <v>-21.6</v>
      </c>
      <c r="G61" s="3">
        <f t="shared" si="5"/>
        <v>-23.544058999999997</v>
      </c>
    </row>
    <row r="62" spans="1:7" x14ac:dyDescent="0.15">
      <c r="A62" s="3">
        <v>1</v>
      </c>
      <c r="B62" s="1">
        <f t="shared" si="0"/>
        <v>1</v>
      </c>
      <c r="C62" s="1">
        <f t="shared" si="1"/>
        <v>-15</v>
      </c>
      <c r="D62" s="1">
        <f t="shared" si="2"/>
        <v>14</v>
      </c>
      <c r="E62" s="1">
        <f t="shared" si="3"/>
        <v>36</v>
      </c>
      <c r="F62" s="1">
        <f t="shared" si="4"/>
        <v>-24</v>
      </c>
      <c r="G62" s="3">
        <f t="shared" si="5"/>
        <v>-20</v>
      </c>
    </row>
    <row r="63" spans="1:7" x14ac:dyDescent="0.15">
      <c r="A63" s="3">
        <v>1.1000000000000001</v>
      </c>
      <c r="B63" s="1">
        <f t="shared" si="0"/>
        <v>1.7715610000000008</v>
      </c>
      <c r="C63" s="1">
        <f t="shared" si="1"/>
        <v>-21.961500000000004</v>
      </c>
      <c r="D63" s="1">
        <f t="shared" si="2"/>
        <v>18.634000000000007</v>
      </c>
      <c r="E63" s="1">
        <f t="shared" si="3"/>
        <v>43.560000000000009</v>
      </c>
      <c r="F63" s="1">
        <f t="shared" si="4"/>
        <v>-26.400000000000002</v>
      </c>
      <c r="G63" s="3">
        <f t="shared" si="5"/>
        <v>-16.395938999999988</v>
      </c>
    </row>
    <row r="64" spans="1:7" x14ac:dyDescent="0.15">
      <c r="A64" s="3">
        <v>1.2</v>
      </c>
      <c r="B64" s="1">
        <f t="shared" si="0"/>
        <v>2.9859839999999997</v>
      </c>
      <c r="C64" s="1">
        <f t="shared" si="1"/>
        <v>-31.103999999999999</v>
      </c>
      <c r="D64" s="1">
        <f t="shared" si="2"/>
        <v>24.192</v>
      </c>
      <c r="E64" s="1">
        <f t="shared" si="3"/>
        <v>51.839999999999996</v>
      </c>
      <c r="F64" s="1">
        <f t="shared" si="4"/>
        <v>-28.799999999999997</v>
      </c>
      <c r="G64" s="3">
        <f t="shared" si="5"/>
        <v>-12.886015999999998</v>
      </c>
    </row>
    <row r="65" spans="1:7" x14ac:dyDescent="0.15">
      <c r="A65" s="3">
        <v>1.3</v>
      </c>
      <c r="B65" s="1">
        <f t="shared" si="0"/>
        <v>4.8268090000000017</v>
      </c>
      <c r="C65" s="1">
        <f t="shared" si="1"/>
        <v>-42.841500000000011</v>
      </c>
      <c r="D65" s="1">
        <f t="shared" si="2"/>
        <v>30.758000000000006</v>
      </c>
      <c r="E65" s="1">
        <f t="shared" si="3"/>
        <v>60.84</v>
      </c>
      <c r="F65" s="1">
        <f t="shared" si="4"/>
        <v>-31.200000000000003</v>
      </c>
      <c r="G65" s="3">
        <f t="shared" si="5"/>
        <v>-9.616691000000003</v>
      </c>
    </row>
    <row r="66" spans="1:7" x14ac:dyDescent="0.15">
      <c r="A66" s="3">
        <v>1.4</v>
      </c>
      <c r="B66" s="1">
        <f t="shared" si="0"/>
        <v>7.5295359999999967</v>
      </c>
      <c r="C66" s="1">
        <f t="shared" si="1"/>
        <v>-57.623999999999981</v>
      </c>
      <c r="D66" s="1">
        <f t="shared" si="2"/>
        <v>38.41599999999999</v>
      </c>
      <c r="E66" s="1">
        <f t="shared" si="3"/>
        <v>70.559999999999988</v>
      </c>
      <c r="F66" s="1">
        <f t="shared" si="4"/>
        <v>-33.599999999999994</v>
      </c>
      <c r="G66" s="3">
        <f t="shared" si="5"/>
        <v>-6.7184640000000044</v>
      </c>
    </row>
    <row r="67" spans="1:7" x14ac:dyDescent="0.15">
      <c r="A67" s="3">
        <v>1.5</v>
      </c>
      <c r="B67" s="1">
        <f t="shared" ref="B67:B82" si="6">POWER(A67,6)</f>
        <v>11.390625</v>
      </c>
      <c r="C67" s="1">
        <f t="shared" ref="C67:C82" si="7">(-1)*15*POWER(A67,4)</f>
        <v>-75.9375</v>
      </c>
      <c r="D67" s="1">
        <f t="shared" ref="D67:D82" si="8">14*POWER(A67,3)</f>
        <v>47.25</v>
      </c>
      <c r="E67" s="1">
        <f t="shared" ref="E67:E82" si="9">36*POWER(A67,2)</f>
        <v>81</v>
      </c>
      <c r="F67" s="1">
        <f t="shared" ref="F67:F82" si="10">(-1)*24*A67</f>
        <v>-36</v>
      </c>
      <c r="G67" s="3">
        <f t="shared" ref="G67:G82" si="11">SUM(B67:F67)-32</f>
        <v>-4.296875</v>
      </c>
    </row>
    <row r="68" spans="1:7" x14ac:dyDescent="0.15">
      <c r="A68" s="3">
        <v>1.6</v>
      </c>
      <c r="B68" s="1">
        <f t="shared" si="6"/>
        <v>16.77721600000001</v>
      </c>
      <c r="C68" s="1">
        <f t="shared" si="7"/>
        <v>-98.304000000000045</v>
      </c>
      <c r="D68" s="1">
        <f t="shared" si="8"/>
        <v>57.344000000000015</v>
      </c>
      <c r="E68" s="1">
        <f t="shared" si="9"/>
        <v>92.160000000000025</v>
      </c>
      <c r="F68" s="1">
        <f t="shared" si="10"/>
        <v>-38.400000000000006</v>
      </c>
      <c r="G68" s="3">
        <f t="shared" si="11"/>
        <v>-2.4227840000000072</v>
      </c>
    </row>
    <row r="69" spans="1:7" x14ac:dyDescent="0.15">
      <c r="A69" s="3">
        <v>1.7</v>
      </c>
      <c r="B69" s="1">
        <f t="shared" si="6"/>
        <v>24.137568999999992</v>
      </c>
      <c r="C69" s="1">
        <f t="shared" si="7"/>
        <v>-125.28149999999998</v>
      </c>
      <c r="D69" s="1">
        <f t="shared" si="8"/>
        <v>68.781999999999996</v>
      </c>
      <c r="E69" s="1">
        <f t="shared" si="9"/>
        <v>104.03999999999999</v>
      </c>
      <c r="F69" s="1">
        <f t="shared" si="10"/>
        <v>-40.799999999999997</v>
      </c>
      <c r="G69" s="3">
        <f t="shared" si="11"/>
        <v>-1.1219309999999894</v>
      </c>
    </row>
    <row r="70" spans="1:7" x14ac:dyDescent="0.15">
      <c r="A70" s="3">
        <v>1.8</v>
      </c>
      <c r="B70" s="1">
        <f t="shared" si="6"/>
        <v>34.01222400000001</v>
      </c>
      <c r="C70" s="1">
        <f t="shared" si="7"/>
        <v>-157.46400000000003</v>
      </c>
      <c r="D70" s="1">
        <f t="shared" si="8"/>
        <v>81.64800000000001</v>
      </c>
      <c r="E70" s="1">
        <f t="shared" si="9"/>
        <v>116.64000000000001</v>
      </c>
      <c r="F70" s="1">
        <f t="shared" si="10"/>
        <v>-43.2</v>
      </c>
      <c r="G70" s="3">
        <f t="shared" si="11"/>
        <v>-0.36377600000000143</v>
      </c>
    </row>
    <row r="71" spans="1:7" x14ac:dyDescent="0.15">
      <c r="A71" s="3">
        <v>1.9000000000000099</v>
      </c>
      <c r="B71" s="1">
        <f t="shared" si="6"/>
        <v>47.045881000001472</v>
      </c>
      <c r="C71" s="1">
        <f t="shared" si="7"/>
        <v>-195.48150000000408</v>
      </c>
      <c r="D71" s="1">
        <f t="shared" si="8"/>
        <v>96.026000000001503</v>
      </c>
      <c r="E71" s="1">
        <f t="shared" si="9"/>
        <v>129.96000000000134</v>
      </c>
      <c r="F71" s="1">
        <f t="shared" si="10"/>
        <v>-45.600000000000236</v>
      </c>
      <c r="G71" s="3">
        <f t="shared" si="11"/>
        <v>-4.9618999999978541E-2</v>
      </c>
    </row>
    <row r="72" spans="1:7" x14ac:dyDescent="0.15">
      <c r="A72" s="3">
        <v>2</v>
      </c>
      <c r="B72" s="1">
        <f t="shared" si="6"/>
        <v>64</v>
      </c>
      <c r="C72" s="1">
        <f t="shared" si="7"/>
        <v>-240</v>
      </c>
      <c r="D72" s="1">
        <f t="shared" si="8"/>
        <v>112</v>
      </c>
      <c r="E72" s="1">
        <f t="shared" si="9"/>
        <v>144</v>
      </c>
      <c r="F72" s="1">
        <f t="shared" si="10"/>
        <v>-48</v>
      </c>
      <c r="G72" s="3">
        <f t="shared" si="11"/>
        <v>0</v>
      </c>
    </row>
    <row r="73" spans="1:7" x14ac:dyDescent="0.15">
      <c r="A73" s="3">
        <v>2.1</v>
      </c>
      <c r="B73" s="1">
        <f t="shared" si="6"/>
        <v>85.766120999999998</v>
      </c>
      <c r="C73" s="1">
        <f t="shared" si="7"/>
        <v>-291.72149999999999</v>
      </c>
      <c r="D73" s="1">
        <f t="shared" si="8"/>
        <v>129.65400000000002</v>
      </c>
      <c r="E73" s="1">
        <f t="shared" si="9"/>
        <v>158.76</v>
      </c>
      <c r="F73" s="1">
        <f t="shared" si="10"/>
        <v>-50.400000000000006</v>
      </c>
      <c r="G73" s="3">
        <f t="shared" si="11"/>
        <v>5.8621000000016465E-2</v>
      </c>
    </row>
    <row r="74" spans="1:7" x14ac:dyDescent="0.15">
      <c r="A74" s="3">
        <v>2.2000000000000002</v>
      </c>
      <c r="B74" s="1">
        <f t="shared" si="6"/>
        <v>113.37990400000005</v>
      </c>
      <c r="C74" s="1">
        <f t="shared" si="7"/>
        <v>-351.38400000000007</v>
      </c>
      <c r="D74" s="1">
        <f t="shared" si="8"/>
        <v>149.07200000000006</v>
      </c>
      <c r="E74" s="1">
        <f t="shared" si="9"/>
        <v>174.24000000000004</v>
      </c>
      <c r="F74" s="1">
        <f t="shared" si="10"/>
        <v>-52.800000000000004</v>
      </c>
      <c r="G74" s="3">
        <f t="shared" si="11"/>
        <v>0.50790400000008873</v>
      </c>
    </row>
    <row r="75" spans="1:7" x14ac:dyDescent="0.15">
      <c r="A75" s="3">
        <v>2.2999999999999998</v>
      </c>
      <c r="B75" s="1">
        <f t="shared" si="6"/>
        <v>148.03588899999994</v>
      </c>
      <c r="C75" s="1">
        <f t="shared" si="7"/>
        <v>-419.76149999999984</v>
      </c>
      <c r="D75" s="1">
        <f t="shared" si="8"/>
        <v>170.33799999999994</v>
      </c>
      <c r="E75" s="1">
        <f t="shared" si="9"/>
        <v>190.43999999999997</v>
      </c>
      <c r="F75" s="1">
        <f t="shared" si="10"/>
        <v>-55.199999999999996</v>
      </c>
      <c r="G75" s="3">
        <f t="shared" si="11"/>
        <v>1.8523890000000094</v>
      </c>
    </row>
    <row r="76" spans="1:7" x14ac:dyDescent="0.15">
      <c r="A76" s="3">
        <v>2.4</v>
      </c>
      <c r="B76" s="1">
        <f t="shared" si="6"/>
        <v>191.10297599999998</v>
      </c>
      <c r="C76" s="1">
        <f t="shared" si="7"/>
        <v>-497.66399999999999</v>
      </c>
      <c r="D76" s="1">
        <f t="shared" si="8"/>
        <v>193.536</v>
      </c>
      <c r="E76" s="1">
        <f t="shared" si="9"/>
        <v>207.35999999999999</v>
      </c>
      <c r="F76" s="1">
        <f t="shared" si="10"/>
        <v>-57.599999999999994</v>
      </c>
      <c r="G76" s="3">
        <f t="shared" si="11"/>
        <v>4.7349760000000174</v>
      </c>
    </row>
    <row r="77" spans="1:7" x14ac:dyDescent="0.15">
      <c r="A77" s="3">
        <v>2.5</v>
      </c>
      <c r="B77" s="1">
        <f t="shared" si="6"/>
        <v>244.140625</v>
      </c>
      <c r="C77" s="1">
        <f t="shared" si="7"/>
        <v>-585.9375</v>
      </c>
      <c r="D77" s="1">
        <f t="shared" si="8"/>
        <v>218.75</v>
      </c>
      <c r="E77" s="1">
        <f t="shared" si="9"/>
        <v>225</v>
      </c>
      <c r="F77" s="1">
        <f t="shared" si="10"/>
        <v>-60</v>
      </c>
      <c r="G77" s="3">
        <f t="shared" si="11"/>
        <v>9.953125</v>
      </c>
    </row>
    <row r="78" spans="1:7" x14ac:dyDescent="0.15">
      <c r="A78" s="3">
        <v>2.6</v>
      </c>
      <c r="B78" s="1">
        <f t="shared" si="6"/>
        <v>308.91577600000011</v>
      </c>
      <c r="C78" s="1">
        <f t="shared" si="7"/>
        <v>-685.46400000000017</v>
      </c>
      <c r="D78" s="1">
        <f t="shared" si="8"/>
        <v>246.06400000000005</v>
      </c>
      <c r="E78" s="1">
        <f t="shared" si="9"/>
        <v>243.36</v>
      </c>
      <c r="F78" s="1">
        <f t="shared" si="10"/>
        <v>-62.400000000000006</v>
      </c>
      <c r="G78" s="3">
        <f t="shared" si="11"/>
        <v>18.475775999999996</v>
      </c>
    </row>
    <row r="79" spans="1:7" x14ac:dyDescent="0.15">
      <c r="A79" s="3">
        <v>2.7</v>
      </c>
      <c r="B79" s="1">
        <f t="shared" si="6"/>
        <v>387.42048900000015</v>
      </c>
      <c r="C79" s="1">
        <f t="shared" si="7"/>
        <v>-797.16150000000027</v>
      </c>
      <c r="D79" s="1">
        <f t="shared" si="8"/>
        <v>275.56200000000007</v>
      </c>
      <c r="E79" s="1">
        <f t="shared" si="9"/>
        <v>262.44000000000005</v>
      </c>
      <c r="F79" s="1">
        <f t="shared" si="10"/>
        <v>-64.800000000000011</v>
      </c>
      <c r="G79" s="3">
        <f t="shared" si="11"/>
        <v>31.460988999999984</v>
      </c>
    </row>
    <row r="80" spans="1:7" x14ac:dyDescent="0.15">
      <c r="A80" s="3">
        <v>2.8</v>
      </c>
      <c r="B80" s="1">
        <f t="shared" si="6"/>
        <v>481.89030399999979</v>
      </c>
      <c r="C80" s="1">
        <f t="shared" si="7"/>
        <v>-921.9839999999997</v>
      </c>
      <c r="D80" s="1">
        <f t="shared" si="8"/>
        <v>307.32799999999992</v>
      </c>
      <c r="E80" s="1">
        <f t="shared" si="9"/>
        <v>282.23999999999995</v>
      </c>
      <c r="F80" s="1">
        <f t="shared" si="10"/>
        <v>-67.199999999999989</v>
      </c>
      <c r="G80" s="3">
        <f t="shared" si="11"/>
        <v>50.274303999999972</v>
      </c>
    </row>
    <row r="81" spans="1:7" x14ac:dyDescent="0.15">
      <c r="A81" s="3">
        <v>2.9</v>
      </c>
      <c r="B81" s="1">
        <f t="shared" si="6"/>
        <v>594.82332099999996</v>
      </c>
      <c r="C81" s="1">
        <f t="shared" si="7"/>
        <v>-1060.9214999999999</v>
      </c>
      <c r="D81" s="1">
        <f t="shared" si="8"/>
        <v>341.44599999999997</v>
      </c>
      <c r="E81" s="1">
        <f t="shared" si="9"/>
        <v>302.76</v>
      </c>
      <c r="F81" s="1">
        <f t="shared" si="10"/>
        <v>-69.599999999999994</v>
      </c>
      <c r="G81" s="3">
        <f t="shared" si="11"/>
        <v>76.507821000000007</v>
      </c>
    </row>
    <row r="82" spans="1:7" x14ac:dyDescent="0.15">
      <c r="A82" s="3">
        <v>3</v>
      </c>
      <c r="B82" s="1">
        <f t="shared" si="6"/>
        <v>729</v>
      </c>
      <c r="C82" s="1">
        <f t="shared" si="7"/>
        <v>-1215</v>
      </c>
      <c r="D82" s="1">
        <f t="shared" si="8"/>
        <v>378</v>
      </c>
      <c r="E82" s="1">
        <f t="shared" si="9"/>
        <v>324</v>
      </c>
      <c r="F82" s="1">
        <f t="shared" si="10"/>
        <v>-72</v>
      </c>
      <c r="G82" s="3">
        <f t="shared" si="11"/>
        <v>112</v>
      </c>
    </row>
    <row r="83" spans="1:7" x14ac:dyDescent="0.15">
      <c r="A83" s="3">
        <v>3.1</v>
      </c>
      <c r="B83" s="1">
        <f t="shared" ref="B83:B102" si="12">POWER(A83,6)</f>
        <v>887.50368100000037</v>
      </c>
      <c r="C83" s="1">
        <f t="shared" ref="C83:C102" si="13">(-1)*15*POWER(A83,4)</f>
        <v>-1385.2815000000003</v>
      </c>
      <c r="D83" s="1">
        <f t="shared" ref="D83:D102" si="14">14*POWER(A83,3)</f>
        <v>417.07400000000007</v>
      </c>
      <c r="E83" s="1">
        <f t="shared" ref="E83:E102" si="15">36*POWER(A83,2)</f>
        <v>345.96000000000004</v>
      </c>
      <c r="F83" s="1">
        <f t="shared" ref="F83:F102" si="16">(-1)*24*A83</f>
        <v>-74.400000000000006</v>
      </c>
      <c r="G83" s="3">
        <f t="shared" ref="G83:G102" si="17">SUM(B83:F83)-32</f>
        <v>158.85618100000019</v>
      </c>
    </row>
    <row r="84" spans="1:7" x14ac:dyDescent="0.15">
      <c r="A84" s="3">
        <v>3.2</v>
      </c>
      <c r="B84" s="1">
        <f t="shared" si="12"/>
        <v>1073.7418240000006</v>
      </c>
      <c r="C84" s="1">
        <f t="shared" si="13"/>
        <v>-1572.8640000000007</v>
      </c>
      <c r="D84" s="1">
        <f t="shared" si="14"/>
        <v>458.75200000000012</v>
      </c>
      <c r="E84" s="1">
        <f t="shared" si="15"/>
        <v>368.6400000000001</v>
      </c>
      <c r="F84" s="1">
        <f t="shared" si="16"/>
        <v>-76.800000000000011</v>
      </c>
      <c r="G84" s="3">
        <f t="shared" si="17"/>
        <v>219.46982400000013</v>
      </c>
    </row>
    <row r="85" spans="1:7" x14ac:dyDescent="0.15">
      <c r="A85" s="3">
        <v>3.3</v>
      </c>
      <c r="B85" s="1">
        <f t="shared" si="12"/>
        <v>1291.4679689999996</v>
      </c>
      <c r="C85" s="1">
        <f t="shared" si="13"/>
        <v>-1778.8814999999995</v>
      </c>
      <c r="D85" s="1">
        <f t="shared" si="14"/>
        <v>503.11799999999994</v>
      </c>
      <c r="E85" s="1">
        <f t="shared" si="15"/>
        <v>392.03999999999996</v>
      </c>
      <c r="F85" s="1">
        <f t="shared" si="16"/>
        <v>-79.199999999999989</v>
      </c>
      <c r="G85" s="3">
        <f t="shared" si="17"/>
        <v>296.54446899999999</v>
      </c>
    </row>
    <row r="86" spans="1:7" x14ac:dyDescent="0.15">
      <c r="A86" s="3">
        <v>3.4</v>
      </c>
      <c r="B86" s="1">
        <f t="shared" si="12"/>
        <v>1544.8044159999995</v>
      </c>
      <c r="C86" s="1">
        <f t="shared" si="13"/>
        <v>-2004.5039999999997</v>
      </c>
      <c r="D86" s="1">
        <f t="shared" si="14"/>
        <v>550.25599999999997</v>
      </c>
      <c r="E86" s="1">
        <f t="shared" si="15"/>
        <v>416.15999999999997</v>
      </c>
      <c r="F86" s="1">
        <f t="shared" si="16"/>
        <v>-81.599999999999994</v>
      </c>
      <c r="G86" s="3">
        <f t="shared" si="17"/>
        <v>393.11641599999973</v>
      </c>
    </row>
    <row r="87" spans="1:7" x14ac:dyDescent="0.15">
      <c r="A87" s="3">
        <v>3.5</v>
      </c>
      <c r="B87" s="1">
        <f t="shared" si="12"/>
        <v>1838.265625</v>
      </c>
      <c r="C87" s="1">
        <f t="shared" si="13"/>
        <v>-2250.9375</v>
      </c>
      <c r="D87" s="1">
        <f t="shared" si="14"/>
        <v>600.25</v>
      </c>
      <c r="E87" s="1">
        <f t="shared" si="15"/>
        <v>441</v>
      </c>
      <c r="F87" s="1">
        <f t="shared" si="16"/>
        <v>-84</v>
      </c>
      <c r="G87" s="3">
        <f t="shared" si="17"/>
        <v>512.578125</v>
      </c>
    </row>
    <row r="88" spans="1:7" x14ac:dyDescent="0.15">
      <c r="A88" s="3">
        <v>3.6</v>
      </c>
      <c r="B88" s="1">
        <f t="shared" si="12"/>
        <v>2176.7823360000007</v>
      </c>
      <c r="C88" s="1">
        <f t="shared" si="13"/>
        <v>-2519.4240000000004</v>
      </c>
      <c r="D88" s="1">
        <f t="shared" si="14"/>
        <v>653.18400000000008</v>
      </c>
      <c r="E88" s="1">
        <f t="shared" si="15"/>
        <v>466.56000000000006</v>
      </c>
      <c r="F88" s="1">
        <f t="shared" si="16"/>
        <v>-86.4</v>
      </c>
      <c r="G88" s="3">
        <f t="shared" si="17"/>
        <v>658.7023360000004</v>
      </c>
    </row>
    <row r="89" spans="1:7" x14ac:dyDescent="0.15">
      <c r="A89" s="3">
        <v>3.7</v>
      </c>
      <c r="B89" s="1">
        <f t="shared" si="12"/>
        <v>2565.7264090000008</v>
      </c>
      <c r="C89" s="1">
        <f t="shared" si="13"/>
        <v>-2811.2415000000005</v>
      </c>
      <c r="D89" s="1">
        <f t="shared" si="14"/>
        <v>709.14200000000005</v>
      </c>
      <c r="E89" s="1">
        <f t="shared" si="15"/>
        <v>492.84000000000003</v>
      </c>
      <c r="F89" s="1">
        <f t="shared" si="16"/>
        <v>-88.800000000000011</v>
      </c>
      <c r="G89" s="3">
        <f t="shared" si="17"/>
        <v>835.66690900000026</v>
      </c>
    </row>
    <row r="90" spans="1:7" x14ac:dyDescent="0.15">
      <c r="A90" s="3">
        <v>3.8</v>
      </c>
      <c r="B90" s="1">
        <f t="shared" si="12"/>
        <v>3010.9363839999996</v>
      </c>
      <c r="C90" s="1">
        <f t="shared" si="13"/>
        <v>-3127.7039999999997</v>
      </c>
      <c r="D90" s="1">
        <f t="shared" si="14"/>
        <v>768.20799999999986</v>
      </c>
      <c r="E90" s="1">
        <f t="shared" si="15"/>
        <v>519.84</v>
      </c>
      <c r="F90" s="1">
        <f t="shared" si="16"/>
        <v>-91.199999999999989</v>
      </c>
      <c r="G90" s="3">
        <f t="shared" si="17"/>
        <v>1048.0803839999996</v>
      </c>
    </row>
    <row r="91" spans="1:7" x14ac:dyDescent="0.15">
      <c r="A91" s="3">
        <v>3.9</v>
      </c>
      <c r="B91" s="1">
        <f t="shared" si="12"/>
        <v>3518.7437609999993</v>
      </c>
      <c r="C91" s="1">
        <f t="shared" si="13"/>
        <v>-3470.1614999999997</v>
      </c>
      <c r="D91" s="1">
        <f t="shared" si="14"/>
        <v>830.46599999999989</v>
      </c>
      <c r="E91" s="1">
        <f t="shared" si="15"/>
        <v>547.55999999999995</v>
      </c>
      <c r="F91" s="1">
        <f t="shared" si="16"/>
        <v>-93.6</v>
      </c>
      <c r="G91" s="3">
        <f t="shared" si="17"/>
        <v>1301.0082609999995</v>
      </c>
    </row>
    <row r="92" spans="1:7" x14ac:dyDescent="0.15">
      <c r="A92" s="3">
        <v>4</v>
      </c>
      <c r="B92" s="1">
        <f t="shared" si="12"/>
        <v>4096</v>
      </c>
      <c r="C92" s="1">
        <f t="shared" si="13"/>
        <v>-3840</v>
      </c>
      <c r="D92" s="1">
        <f t="shared" si="14"/>
        <v>896</v>
      </c>
      <c r="E92" s="1">
        <f t="shared" si="15"/>
        <v>576</v>
      </c>
      <c r="F92" s="1">
        <f t="shared" si="16"/>
        <v>-96</v>
      </c>
      <c r="G92" s="3">
        <f t="shared" si="17"/>
        <v>1600</v>
      </c>
    </row>
    <row r="93" spans="1:7" x14ac:dyDescent="0.15">
      <c r="A93" s="3">
        <v>4.0999999999999996</v>
      </c>
      <c r="B93" s="1">
        <f t="shared" si="12"/>
        <v>4750.1042409999982</v>
      </c>
      <c r="C93" s="1">
        <f t="shared" si="13"/>
        <v>-4238.6414999999988</v>
      </c>
      <c r="D93" s="1">
        <f t="shared" si="14"/>
        <v>964.89399999999989</v>
      </c>
      <c r="E93" s="1">
        <f t="shared" si="15"/>
        <v>605.16</v>
      </c>
      <c r="F93" s="1">
        <f t="shared" si="16"/>
        <v>-98.399999999999991</v>
      </c>
      <c r="G93" s="3">
        <f t="shared" si="17"/>
        <v>1951.1167409999989</v>
      </c>
    </row>
    <row r="94" spans="1:7" x14ac:dyDescent="0.15">
      <c r="A94" s="3">
        <v>4.2</v>
      </c>
      <c r="B94" s="1">
        <f t="shared" si="12"/>
        <v>5489.0317439999999</v>
      </c>
      <c r="C94" s="1">
        <f t="shared" si="13"/>
        <v>-4667.5439999999999</v>
      </c>
      <c r="D94" s="1">
        <f t="shared" si="14"/>
        <v>1037.2320000000002</v>
      </c>
      <c r="E94" s="1">
        <f t="shared" si="15"/>
        <v>635.04</v>
      </c>
      <c r="F94" s="1">
        <f t="shared" si="16"/>
        <v>-100.80000000000001</v>
      </c>
      <c r="G94" s="3">
        <f t="shared" si="17"/>
        <v>2360.9597439999998</v>
      </c>
    </row>
    <row r="95" spans="1:7" x14ac:dyDescent="0.15">
      <c r="A95" s="3">
        <v>4.3</v>
      </c>
      <c r="B95" s="1">
        <f t="shared" si="12"/>
        <v>6321.3630489999987</v>
      </c>
      <c r="C95" s="1">
        <f t="shared" si="13"/>
        <v>-5128.2014999999992</v>
      </c>
      <c r="D95" s="1">
        <f t="shared" si="14"/>
        <v>1113.098</v>
      </c>
      <c r="E95" s="1">
        <f t="shared" si="15"/>
        <v>665.64</v>
      </c>
      <c r="F95" s="1">
        <f t="shared" si="16"/>
        <v>-103.19999999999999</v>
      </c>
      <c r="G95" s="3">
        <f t="shared" si="17"/>
        <v>2836.6995489999995</v>
      </c>
    </row>
    <row r="96" spans="1:7" x14ac:dyDescent="0.15">
      <c r="A96" s="3">
        <v>4.4000000000000004</v>
      </c>
      <c r="B96" s="1">
        <f t="shared" si="12"/>
        <v>7256.3138560000034</v>
      </c>
      <c r="C96" s="1">
        <f t="shared" si="13"/>
        <v>-5622.1440000000011</v>
      </c>
      <c r="D96" s="1">
        <f t="shared" si="14"/>
        <v>1192.5760000000005</v>
      </c>
      <c r="E96" s="1">
        <f t="shared" si="15"/>
        <v>696.96000000000015</v>
      </c>
      <c r="F96" s="1">
        <f t="shared" si="16"/>
        <v>-105.60000000000001</v>
      </c>
      <c r="G96" s="3">
        <f t="shared" si="17"/>
        <v>3386.1058560000029</v>
      </c>
    </row>
    <row r="97" spans="1:7" x14ac:dyDescent="0.15">
      <c r="A97" s="3">
        <v>4.5</v>
      </c>
      <c r="B97" s="1">
        <f t="shared" si="12"/>
        <v>8303.765625</v>
      </c>
      <c r="C97" s="1">
        <f t="shared" si="13"/>
        <v>-6150.9375</v>
      </c>
      <c r="D97" s="1">
        <f t="shared" si="14"/>
        <v>1275.75</v>
      </c>
      <c r="E97" s="1">
        <f t="shared" si="15"/>
        <v>729</v>
      </c>
      <c r="F97" s="1">
        <f t="shared" si="16"/>
        <v>-108</v>
      </c>
      <c r="G97" s="3">
        <f t="shared" si="17"/>
        <v>4017.578125</v>
      </c>
    </row>
    <row r="98" spans="1:7" x14ac:dyDescent="0.15">
      <c r="A98" s="3">
        <v>4.5999999999999996</v>
      </c>
      <c r="B98" s="1">
        <f t="shared" si="12"/>
        <v>9474.2968959999962</v>
      </c>
      <c r="C98" s="1">
        <f t="shared" si="13"/>
        <v>-6716.1839999999975</v>
      </c>
      <c r="D98" s="1">
        <f t="shared" si="14"/>
        <v>1362.7039999999995</v>
      </c>
      <c r="E98" s="1">
        <f t="shared" si="15"/>
        <v>761.75999999999988</v>
      </c>
      <c r="F98" s="1">
        <f t="shared" si="16"/>
        <v>-110.39999999999999</v>
      </c>
      <c r="G98" s="3">
        <f t="shared" si="17"/>
        <v>4740.176895999999</v>
      </c>
    </row>
    <row r="99" spans="1:7" x14ac:dyDescent="0.15">
      <c r="A99" s="3">
        <v>4.7</v>
      </c>
      <c r="B99" s="1">
        <f t="shared" si="12"/>
        <v>10779.215329000006</v>
      </c>
      <c r="C99" s="1">
        <f t="shared" si="13"/>
        <v>-7319.5215000000026</v>
      </c>
      <c r="D99" s="1">
        <f t="shared" si="14"/>
        <v>1453.5220000000004</v>
      </c>
      <c r="E99" s="1">
        <f t="shared" si="15"/>
        <v>795.24000000000012</v>
      </c>
      <c r="F99" s="1">
        <f t="shared" si="16"/>
        <v>-112.80000000000001</v>
      </c>
      <c r="G99" s="3">
        <f t="shared" si="17"/>
        <v>5563.6558290000039</v>
      </c>
    </row>
    <row r="100" spans="1:7" x14ac:dyDescent="0.15">
      <c r="A100" s="3">
        <v>4.8</v>
      </c>
      <c r="B100" s="1">
        <f t="shared" si="12"/>
        <v>12230.590463999999</v>
      </c>
      <c r="C100" s="1">
        <f t="shared" si="13"/>
        <v>-7962.6239999999998</v>
      </c>
      <c r="D100" s="1">
        <f t="shared" si="14"/>
        <v>1548.288</v>
      </c>
      <c r="E100" s="1">
        <f t="shared" si="15"/>
        <v>829.43999999999994</v>
      </c>
      <c r="F100" s="1">
        <f t="shared" si="16"/>
        <v>-115.19999999999999</v>
      </c>
      <c r="G100" s="3">
        <f t="shared" si="17"/>
        <v>6498.4944639999994</v>
      </c>
    </row>
    <row r="101" spans="1:7" x14ac:dyDescent="0.15">
      <c r="A101" s="3">
        <v>4.9000000000000004</v>
      </c>
      <c r="B101" s="1">
        <f t="shared" si="12"/>
        <v>13841.287201000008</v>
      </c>
      <c r="C101" s="1">
        <f t="shared" si="13"/>
        <v>-8647.2015000000029</v>
      </c>
      <c r="D101" s="1">
        <f t="shared" si="14"/>
        <v>1647.0860000000005</v>
      </c>
      <c r="E101" s="1">
        <f t="shared" si="15"/>
        <v>864.36000000000013</v>
      </c>
      <c r="F101" s="1">
        <f t="shared" si="16"/>
        <v>-117.60000000000001</v>
      </c>
      <c r="G101" s="3">
        <f t="shared" si="17"/>
        <v>7555.931701000005</v>
      </c>
    </row>
    <row r="102" spans="1:7" x14ac:dyDescent="0.15">
      <c r="A102" s="3">
        <v>5</v>
      </c>
      <c r="B102" s="1">
        <f t="shared" si="12"/>
        <v>15625</v>
      </c>
      <c r="C102" s="1">
        <f t="shared" si="13"/>
        <v>-9375</v>
      </c>
      <c r="D102" s="1">
        <f t="shared" si="14"/>
        <v>1750</v>
      </c>
      <c r="E102" s="1">
        <f t="shared" si="15"/>
        <v>900</v>
      </c>
      <c r="F102" s="1">
        <f t="shared" si="16"/>
        <v>-120</v>
      </c>
      <c r="G102" s="3">
        <f t="shared" si="17"/>
        <v>8748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tabSelected="1" topLeftCell="C1" workbookViewId="0">
      <selection activeCell="T7" sqref="T7"/>
    </sheetView>
  </sheetViews>
  <sheetFormatPr baseColWidth="10" defaultRowHeight="9.9499999999999993" customHeight="1" x14ac:dyDescent="0.25"/>
  <cols>
    <col min="1" max="1" width="6" style="4" customWidth="1"/>
    <col min="2" max="2" width="9.5703125" style="4" customWidth="1"/>
    <col min="3" max="3" width="9.7109375" style="4" customWidth="1"/>
    <col min="4" max="4" width="8.5703125" style="4" customWidth="1"/>
    <col min="5" max="5" width="8" style="4" customWidth="1"/>
    <col min="6" max="6" width="8.7109375" style="4" customWidth="1"/>
    <col min="7" max="7" width="35.5703125" style="4" bestFit="1" customWidth="1"/>
    <col min="8" max="16384" width="11.42578125" style="4"/>
  </cols>
  <sheetData>
    <row r="1" spans="1:7" ht="9.9499999999999993" customHeight="1" x14ac:dyDescent="0.25">
      <c r="G1" s="7" t="s">
        <v>9</v>
      </c>
    </row>
    <row r="2" spans="1:7" ht="9.9499999999999993" customHeight="1" x14ac:dyDescent="0.25">
      <c r="A2" s="5">
        <v>0</v>
      </c>
      <c r="B2" s="4">
        <f>POWER(A2,4)</f>
        <v>0</v>
      </c>
      <c r="C2" s="4">
        <f>6*POWER(A2,3)</f>
        <v>0</v>
      </c>
      <c r="D2" s="4">
        <f>12*POWER(A2,2)</f>
        <v>0</v>
      </c>
      <c r="E2" s="4">
        <f>10*A2</f>
        <v>0</v>
      </c>
      <c r="F2" s="4">
        <v>3</v>
      </c>
      <c r="G2" s="6">
        <f>B2-C2+D2-E2+F2</f>
        <v>3</v>
      </c>
    </row>
    <row r="3" spans="1:7" ht="9.9499999999999993" customHeight="1" x14ac:dyDescent="0.25">
      <c r="A3" s="5">
        <v>0.1</v>
      </c>
      <c r="B3" s="4">
        <f t="shared" ref="B3:B42" si="0">POWER(A3,4)</f>
        <v>1.0000000000000005E-4</v>
      </c>
      <c r="C3" s="4">
        <f t="shared" ref="C3:C42" si="1">6*POWER(A3,3)</f>
        <v>6.0000000000000019E-3</v>
      </c>
      <c r="D3" s="4">
        <f t="shared" ref="D3:D42" si="2">12*POWER(A3,2)</f>
        <v>0.12000000000000002</v>
      </c>
      <c r="E3" s="4">
        <f t="shared" ref="E3:E42" si="3">10*A3</f>
        <v>1</v>
      </c>
      <c r="F3" s="4">
        <v>3</v>
      </c>
      <c r="G3" s="6">
        <f t="shared" ref="G3:G42" si="4">B3-C3+D3-E3+F3</f>
        <v>2.1141000000000001</v>
      </c>
    </row>
    <row r="4" spans="1:7" ht="9.9499999999999993" customHeight="1" x14ac:dyDescent="0.25">
      <c r="A4" s="5">
        <v>0.2</v>
      </c>
      <c r="B4" s="4">
        <f t="shared" si="0"/>
        <v>1.6000000000000007E-3</v>
      </c>
      <c r="C4" s="4">
        <f t="shared" si="1"/>
        <v>4.8000000000000015E-2</v>
      </c>
      <c r="D4" s="4">
        <f t="shared" si="2"/>
        <v>0.48000000000000009</v>
      </c>
      <c r="E4" s="4">
        <f t="shared" si="3"/>
        <v>2</v>
      </c>
      <c r="F4" s="4">
        <v>3</v>
      </c>
      <c r="G4" s="6">
        <f t="shared" si="4"/>
        <v>1.4336000000000002</v>
      </c>
    </row>
    <row r="5" spans="1:7" ht="9.9499999999999993" customHeight="1" x14ac:dyDescent="0.25">
      <c r="A5" s="5">
        <v>0.3</v>
      </c>
      <c r="B5" s="4">
        <f t="shared" si="0"/>
        <v>8.0999999999999996E-3</v>
      </c>
      <c r="C5" s="4">
        <f t="shared" si="1"/>
        <v>0.16200000000000001</v>
      </c>
      <c r="D5" s="4">
        <f t="shared" si="2"/>
        <v>1.08</v>
      </c>
      <c r="E5" s="4">
        <f t="shared" si="3"/>
        <v>3</v>
      </c>
      <c r="F5" s="4">
        <v>3</v>
      </c>
      <c r="G5" s="6">
        <f t="shared" si="4"/>
        <v>0.92609999999999992</v>
      </c>
    </row>
    <row r="6" spans="1:7" ht="9.9499999999999993" customHeight="1" x14ac:dyDescent="0.25">
      <c r="A6" s="5">
        <v>0.4</v>
      </c>
      <c r="B6" s="4">
        <f t="shared" si="0"/>
        <v>2.5600000000000012E-2</v>
      </c>
      <c r="C6" s="4">
        <f t="shared" si="1"/>
        <v>0.38400000000000012</v>
      </c>
      <c r="D6" s="4">
        <f t="shared" si="2"/>
        <v>1.9200000000000004</v>
      </c>
      <c r="E6" s="4">
        <f t="shared" si="3"/>
        <v>4</v>
      </c>
      <c r="F6" s="4">
        <v>3</v>
      </c>
      <c r="G6" s="6">
        <f t="shared" si="4"/>
        <v>0.56160000000000032</v>
      </c>
    </row>
    <row r="7" spans="1:7" ht="9.9499999999999993" customHeight="1" x14ac:dyDescent="0.25">
      <c r="A7" s="5">
        <v>0.5</v>
      </c>
      <c r="B7" s="4">
        <f t="shared" si="0"/>
        <v>6.25E-2</v>
      </c>
      <c r="C7" s="4">
        <f t="shared" si="1"/>
        <v>0.75</v>
      </c>
      <c r="D7" s="4">
        <f t="shared" si="2"/>
        <v>3</v>
      </c>
      <c r="E7" s="4">
        <f t="shared" si="3"/>
        <v>5</v>
      </c>
      <c r="F7" s="4">
        <v>3</v>
      </c>
      <c r="G7" s="6">
        <f t="shared" si="4"/>
        <v>0.3125</v>
      </c>
    </row>
    <row r="8" spans="1:7" ht="9.9499999999999993" customHeight="1" x14ac:dyDescent="0.25">
      <c r="A8" s="5">
        <v>0.6</v>
      </c>
      <c r="B8" s="4">
        <f t="shared" si="0"/>
        <v>0.12959999999999999</v>
      </c>
      <c r="C8" s="4">
        <f t="shared" si="1"/>
        <v>1.296</v>
      </c>
      <c r="D8" s="4">
        <f t="shared" si="2"/>
        <v>4.32</v>
      </c>
      <c r="E8" s="4">
        <f t="shared" si="3"/>
        <v>6</v>
      </c>
      <c r="F8" s="4">
        <v>3</v>
      </c>
      <c r="G8" s="6">
        <f t="shared" si="4"/>
        <v>0.15359999999999996</v>
      </c>
    </row>
    <row r="9" spans="1:7" ht="9.9499999999999993" customHeight="1" x14ac:dyDescent="0.25">
      <c r="A9" s="5">
        <v>0.7</v>
      </c>
      <c r="B9" s="4">
        <f t="shared" si="0"/>
        <v>0.24009999999999992</v>
      </c>
      <c r="C9" s="4">
        <f t="shared" si="1"/>
        <v>2.0579999999999994</v>
      </c>
      <c r="D9" s="4">
        <f t="shared" si="2"/>
        <v>5.879999999999999</v>
      </c>
      <c r="E9" s="4">
        <f t="shared" si="3"/>
        <v>7</v>
      </c>
      <c r="F9" s="4">
        <v>3</v>
      </c>
      <c r="G9" s="6">
        <f t="shared" si="4"/>
        <v>6.2099999999999156E-2</v>
      </c>
    </row>
    <row r="10" spans="1:7" ht="9.9499999999999993" customHeight="1" x14ac:dyDescent="0.25">
      <c r="A10" s="5">
        <v>0.8</v>
      </c>
      <c r="B10" s="4">
        <f t="shared" si="0"/>
        <v>0.40960000000000019</v>
      </c>
      <c r="C10" s="4">
        <f t="shared" si="1"/>
        <v>3.072000000000001</v>
      </c>
      <c r="D10" s="4">
        <f t="shared" si="2"/>
        <v>7.6800000000000015</v>
      </c>
      <c r="E10" s="4">
        <f t="shared" si="3"/>
        <v>8</v>
      </c>
      <c r="F10" s="4">
        <v>3</v>
      </c>
      <c r="G10" s="6">
        <f t="shared" si="4"/>
        <v>1.7600000000000726E-2</v>
      </c>
    </row>
    <row r="11" spans="1:7" ht="9.9499999999999993" customHeight="1" x14ac:dyDescent="0.25">
      <c r="A11" s="5">
        <v>0.9</v>
      </c>
      <c r="B11" s="4">
        <f t="shared" si="0"/>
        <v>0.65610000000000013</v>
      </c>
      <c r="C11" s="4">
        <f t="shared" si="1"/>
        <v>4.3740000000000006</v>
      </c>
      <c r="D11" s="4">
        <f t="shared" si="2"/>
        <v>9.7200000000000006</v>
      </c>
      <c r="E11" s="4">
        <f t="shared" si="3"/>
        <v>9</v>
      </c>
      <c r="F11" s="4">
        <v>3</v>
      </c>
      <c r="G11" s="6">
        <f t="shared" si="4"/>
        <v>2.1000000000004349E-3</v>
      </c>
    </row>
    <row r="12" spans="1:7" ht="9.9499999999999993" customHeight="1" x14ac:dyDescent="0.25">
      <c r="A12" s="5">
        <v>1</v>
      </c>
      <c r="B12" s="4">
        <f t="shared" si="0"/>
        <v>1</v>
      </c>
      <c r="C12" s="4">
        <f t="shared" si="1"/>
        <v>6</v>
      </c>
      <c r="D12" s="4">
        <f t="shared" si="2"/>
        <v>12</v>
      </c>
      <c r="E12" s="4">
        <f t="shared" si="3"/>
        <v>10</v>
      </c>
      <c r="F12" s="4">
        <v>3</v>
      </c>
      <c r="G12" s="6">
        <f t="shared" si="4"/>
        <v>0</v>
      </c>
    </row>
    <row r="13" spans="1:7" ht="9.9499999999999993" customHeight="1" x14ac:dyDescent="0.25">
      <c r="A13" s="5">
        <v>1.1000000000000001</v>
      </c>
      <c r="B13" s="4">
        <f t="shared" si="0"/>
        <v>1.4641000000000004</v>
      </c>
      <c r="C13" s="4">
        <f t="shared" si="1"/>
        <v>7.9860000000000024</v>
      </c>
      <c r="D13" s="4">
        <f t="shared" si="2"/>
        <v>14.520000000000003</v>
      </c>
      <c r="E13" s="4">
        <f t="shared" si="3"/>
        <v>11</v>
      </c>
      <c r="F13" s="4">
        <v>3</v>
      </c>
      <c r="G13" s="6">
        <f t="shared" si="4"/>
        <v>-1.8999999999991246E-3</v>
      </c>
    </row>
    <row r="14" spans="1:7" ht="9.9499999999999993" customHeight="1" x14ac:dyDescent="0.25">
      <c r="A14" s="5">
        <v>1.2</v>
      </c>
      <c r="B14" s="4">
        <f t="shared" si="0"/>
        <v>2.0735999999999999</v>
      </c>
      <c r="C14" s="4">
        <f t="shared" si="1"/>
        <v>10.368</v>
      </c>
      <c r="D14" s="4">
        <f t="shared" si="2"/>
        <v>17.28</v>
      </c>
      <c r="E14" s="4">
        <f t="shared" si="3"/>
        <v>12</v>
      </c>
      <c r="F14" s="4">
        <v>3</v>
      </c>
      <c r="G14" s="6">
        <f t="shared" si="4"/>
        <v>-1.4399999999998414E-2</v>
      </c>
    </row>
    <row r="15" spans="1:7" ht="9.9499999999999993" customHeight="1" x14ac:dyDescent="0.25">
      <c r="A15" s="5">
        <v>1.3</v>
      </c>
      <c r="B15" s="4">
        <f t="shared" si="0"/>
        <v>2.8561000000000005</v>
      </c>
      <c r="C15" s="4">
        <f t="shared" si="1"/>
        <v>13.182000000000002</v>
      </c>
      <c r="D15" s="4">
        <f t="shared" si="2"/>
        <v>20.28</v>
      </c>
      <c r="E15" s="4">
        <f t="shared" si="3"/>
        <v>13</v>
      </c>
      <c r="F15" s="4">
        <v>3</v>
      </c>
      <c r="G15" s="6">
        <f t="shared" si="4"/>
        <v>-4.5899999999999608E-2</v>
      </c>
    </row>
    <row r="16" spans="1:7" ht="9.9499999999999993" customHeight="1" x14ac:dyDescent="0.25">
      <c r="A16" s="5">
        <v>1.4</v>
      </c>
      <c r="B16" s="4">
        <f t="shared" si="0"/>
        <v>3.8415999999999988</v>
      </c>
      <c r="C16" s="4">
        <f t="shared" si="1"/>
        <v>16.463999999999995</v>
      </c>
      <c r="D16" s="4">
        <f t="shared" si="2"/>
        <v>23.519999999999996</v>
      </c>
      <c r="E16" s="4">
        <f t="shared" si="3"/>
        <v>14</v>
      </c>
      <c r="F16" s="4">
        <v>3</v>
      </c>
      <c r="G16" s="6">
        <f t="shared" si="4"/>
        <v>-0.10239999999999938</v>
      </c>
    </row>
    <row r="17" spans="1:7" ht="9.9499999999999993" customHeight="1" x14ac:dyDescent="0.25">
      <c r="A17" s="5">
        <v>1.5</v>
      </c>
      <c r="B17" s="4">
        <f t="shared" si="0"/>
        <v>5.0625</v>
      </c>
      <c r="C17" s="4">
        <f t="shared" si="1"/>
        <v>20.25</v>
      </c>
      <c r="D17" s="4">
        <f t="shared" si="2"/>
        <v>27</v>
      </c>
      <c r="E17" s="4">
        <f t="shared" si="3"/>
        <v>15</v>
      </c>
      <c r="F17" s="4">
        <v>3</v>
      </c>
      <c r="G17" s="6">
        <f t="shared" si="4"/>
        <v>-0.1875</v>
      </c>
    </row>
    <row r="18" spans="1:7" ht="9.9499999999999993" customHeight="1" x14ac:dyDescent="0.25">
      <c r="A18" s="5">
        <v>1.6</v>
      </c>
      <c r="B18" s="4">
        <f t="shared" si="0"/>
        <v>6.553600000000003</v>
      </c>
      <c r="C18" s="4">
        <f t="shared" si="1"/>
        <v>24.576000000000008</v>
      </c>
      <c r="D18" s="4">
        <f t="shared" si="2"/>
        <v>30.720000000000006</v>
      </c>
      <c r="E18" s="4">
        <f t="shared" si="3"/>
        <v>16</v>
      </c>
      <c r="F18" s="4">
        <v>3</v>
      </c>
      <c r="G18" s="6">
        <f t="shared" si="4"/>
        <v>-0.30239999999999867</v>
      </c>
    </row>
    <row r="19" spans="1:7" ht="9.9499999999999993" customHeight="1" x14ac:dyDescent="0.25">
      <c r="A19" s="5">
        <v>1.7</v>
      </c>
      <c r="B19" s="4">
        <f t="shared" si="0"/>
        <v>8.3520999999999983</v>
      </c>
      <c r="C19" s="4">
        <f t="shared" si="1"/>
        <v>29.477999999999994</v>
      </c>
      <c r="D19" s="4">
        <f t="shared" si="2"/>
        <v>34.679999999999993</v>
      </c>
      <c r="E19" s="4">
        <f t="shared" si="3"/>
        <v>17</v>
      </c>
      <c r="F19" s="4">
        <v>3</v>
      </c>
      <c r="G19" s="6">
        <f t="shared" si="4"/>
        <v>-0.44590000000000174</v>
      </c>
    </row>
    <row r="20" spans="1:7" ht="9.9499999999999993" customHeight="1" x14ac:dyDescent="0.25">
      <c r="A20" s="5">
        <v>1.8</v>
      </c>
      <c r="B20" s="4">
        <f t="shared" si="0"/>
        <v>10.497600000000002</v>
      </c>
      <c r="C20" s="4">
        <f t="shared" si="1"/>
        <v>34.992000000000004</v>
      </c>
      <c r="D20" s="4">
        <f t="shared" si="2"/>
        <v>38.880000000000003</v>
      </c>
      <c r="E20" s="4">
        <f t="shared" si="3"/>
        <v>18</v>
      </c>
      <c r="F20" s="4">
        <v>3</v>
      </c>
      <c r="G20" s="6">
        <f t="shared" si="4"/>
        <v>-0.61439999999999984</v>
      </c>
    </row>
    <row r="21" spans="1:7" ht="9.9499999999999993" customHeight="1" x14ac:dyDescent="0.25">
      <c r="A21" s="5">
        <v>1.9</v>
      </c>
      <c r="B21" s="4">
        <f t="shared" si="0"/>
        <v>13.0321</v>
      </c>
      <c r="C21" s="4">
        <f t="shared" si="1"/>
        <v>41.153999999999996</v>
      </c>
      <c r="D21" s="4">
        <f t="shared" si="2"/>
        <v>43.32</v>
      </c>
      <c r="E21" s="4">
        <f t="shared" si="3"/>
        <v>19</v>
      </c>
      <c r="F21" s="4">
        <v>3</v>
      </c>
      <c r="G21" s="6">
        <f t="shared" si="4"/>
        <v>-0.80189999999999628</v>
      </c>
    </row>
    <row r="22" spans="1:7" ht="9.9499999999999993" customHeight="1" x14ac:dyDescent="0.25">
      <c r="A22" s="5">
        <v>2</v>
      </c>
      <c r="B22" s="4">
        <f t="shared" si="0"/>
        <v>16</v>
      </c>
      <c r="C22" s="4">
        <f t="shared" si="1"/>
        <v>48</v>
      </c>
      <c r="D22" s="4">
        <f t="shared" si="2"/>
        <v>48</v>
      </c>
      <c r="E22" s="4">
        <f t="shared" si="3"/>
        <v>20</v>
      </c>
      <c r="F22" s="4">
        <v>3</v>
      </c>
      <c r="G22" s="6">
        <f t="shared" si="4"/>
        <v>-1</v>
      </c>
    </row>
    <row r="23" spans="1:7" ht="9.9499999999999993" customHeight="1" x14ac:dyDescent="0.25">
      <c r="A23" s="5">
        <v>2.1</v>
      </c>
      <c r="B23" s="4">
        <f t="shared" si="0"/>
        <v>19.4481</v>
      </c>
      <c r="C23" s="4">
        <f t="shared" si="1"/>
        <v>55.566000000000003</v>
      </c>
      <c r="D23" s="4">
        <f t="shared" si="2"/>
        <v>52.92</v>
      </c>
      <c r="E23" s="4">
        <f t="shared" si="3"/>
        <v>21</v>
      </c>
      <c r="F23" s="4">
        <v>3</v>
      </c>
      <c r="G23" s="6">
        <f t="shared" si="4"/>
        <v>-1.1979000000000042</v>
      </c>
    </row>
    <row r="24" spans="1:7" ht="9.9499999999999993" customHeight="1" x14ac:dyDescent="0.25">
      <c r="A24" s="5">
        <v>2.2000000000000002</v>
      </c>
      <c r="B24" s="4">
        <f t="shared" si="0"/>
        <v>23.425600000000006</v>
      </c>
      <c r="C24" s="4">
        <f t="shared" si="1"/>
        <v>63.888000000000019</v>
      </c>
      <c r="D24" s="4">
        <f t="shared" si="2"/>
        <v>58.080000000000013</v>
      </c>
      <c r="E24" s="4">
        <f t="shared" si="3"/>
        <v>22</v>
      </c>
      <c r="F24" s="4">
        <v>3</v>
      </c>
      <c r="G24" s="6">
        <f t="shared" si="4"/>
        <v>-1.3824000000000041</v>
      </c>
    </row>
    <row r="25" spans="1:7" ht="9.9499999999999993" customHeight="1" x14ac:dyDescent="0.25">
      <c r="A25" s="5">
        <v>2.2999999999999998</v>
      </c>
      <c r="B25" s="4">
        <f t="shared" si="0"/>
        <v>27.984099999999991</v>
      </c>
      <c r="C25" s="4">
        <f t="shared" si="1"/>
        <v>73.001999999999981</v>
      </c>
      <c r="D25" s="4">
        <f t="shared" si="2"/>
        <v>63.47999999999999</v>
      </c>
      <c r="E25" s="4">
        <f t="shared" si="3"/>
        <v>23</v>
      </c>
      <c r="F25" s="4">
        <v>3</v>
      </c>
      <c r="G25" s="6">
        <f t="shared" si="4"/>
        <v>-1.5379000000000005</v>
      </c>
    </row>
    <row r="26" spans="1:7" ht="9.9499999999999993" customHeight="1" x14ac:dyDescent="0.25">
      <c r="A26" s="5">
        <v>2.4</v>
      </c>
      <c r="B26" s="4">
        <f t="shared" si="0"/>
        <v>33.177599999999998</v>
      </c>
      <c r="C26" s="4">
        <f t="shared" si="1"/>
        <v>82.944000000000003</v>
      </c>
      <c r="D26" s="4">
        <f t="shared" si="2"/>
        <v>69.12</v>
      </c>
      <c r="E26" s="4">
        <f t="shared" si="3"/>
        <v>24</v>
      </c>
      <c r="F26" s="4">
        <v>3</v>
      </c>
      <c r="G26" s="6">
        <f t="shared" si="4"/>
        <v>-1.6463999999999999</v>
      </c>
    </row>
    <row r="27" spans="1:7" ht="9.9499999999999993" customHeight="1" x14ac:dyDescent="0.25">
      <c r="A27" s="5">
        <v>2.5</v>
      </c>
      <c r="B27" s="4">
        <f t="shared" si="0"/>
        <v>39.0625</v>
      </c>
      <c r="C27" s="4">
        <f t="shared" si="1"/>
        <v>93.75</v>
      </c>
      <c r="D27" s="4">
        <f t="shared" si="2"/>
        <v>75</v>
      </c>
      <c r="E27" s="4">
        <f t="shared" si="3"/>
        <v>25</v>
      </c>
      <c r="F27" s="4">
        <v>3</v>
      </c>
      <c r="G27" s="6">
        <f t="shared" si="4"/>
        <v>-1.6875</v>
      </c>
    </row>
    <row r="28" spans="1:7" ht="9.9499999999999993" customHeight="1" x14ac:dyDescent="0.25">
      <c r="A28" s="5">
        <v>2.6</v>
      </c>
      <c r="B28" s="4">
        <f t="shared" si="0"/>
        <v>45.697600000000008</v>
      </c>
      <c r="C28" s="4">
        <f t="shared" si="1"/>
        <v>105.45600000000002</v>
      </c>
      <c r="D28" s="4">
        <f t="shared" si="2"/>
        <v>81.12</v>
      </c>
      <c r="E28" s="4">
        <f t="shared" si="3"/>
        <v>26</v>
      </c>
      <c r="F28" s="4">
        <v>3</v>
      </c>
      <c r="G28" s="6">
        <f t="shared" si="4"/>
        <v>-1.6384000000000043</v>
      </c>
    </row>
    <row r="29" spans="1:7" ht="9.9499999999999993" customHeight="1" x14ac:dyDescent="0.25">
      <c r="A29" s="5">
        <v>2.7</v>
      </c>
      <c r="B29" s="4">
        <f t="shared" si="0"/>
        <v>53.144100000000016</v>
      </c>
      <c r="C29" s="4">
        <f t="shared" si="1"/>
        <v>118.09800000000001</v>
      </c>
      <c r="D29" s="4">
        <f t="shared" si="2"/>
        <v>87.480000000000018</v>
      </c>
      <c r="E29" s="4">
        <f t="shared" si="3"/>
        <v>27</v>
      </c>
      <c r="F29" s="4">
        <v>3</v>
      </c>
      <c r="G29" s="6">
        <f t="shared" si="4"/>
        <v>-1.4738999999999862</v>
      </c>
    </row>
    <row r="30" spans="1:7" ht="9.9499999999999993" customHeight="1" x14ac:dyDescent="0.25">
      <c r="A30" s="5">
        <v>2.8</v>
      </c>
      <c r="B30" s="4">
        <f t="shared" si="0"/>
        <v>61.465599999999981</v>
      </c>
      <c r="C30" s="4">
        <f t="shared" si="1"/>
        <v>131.71199999999996</v>
      </c>
      <c r="D30" s="4">
        <f t="shared" si="2"/>
        <v>94.079999999999984</v>
      </c>
      <c r="E30" s="4">
        <f t="shared" si="3"/>
        <v>28</v>
      </c>
      <c r="F30" s="4">
        <v>3</v>
      </c>
      <c r="G30" s="6">
        <f t="shared" si="4"/>
        <v>-1.1663999999999959</v>
      </c>
    </row>
    <row r="31" spans="1:7" ht="9.9499999999999993" customHeight="1" x14ac:dyDescent="0.25">
      <c r="A31" s="5">
        <v>2.9</v>
      </c>
      <c r="B31" s="4">
        <f t="shared" si="0"/>
        <v>70.728099999999998</v>
      </c>
      <c r="C31" s="4">
        <f t="shared" si="1"/>
        <v>146.334</v>
      </c>
      <c r="D31" s="4">
        <f t="shared" si="2"/>
        <v>100.92</v>
      </c>
      <c r="E31" s="4">
        <f t="shared" si="3"/>
        <v>29</v>
      </c>
      <c r="F31" s="4">
        <v>3</v>
      </c>
      <c r="G31" s="6">
        <f t="shared" si="4"/>
        <v>-0.68590000000000373</v>
      </c>
    </row>
    <row r="32" spans="1:7" ht="9.9499999999999993" customHeight="1" x14ac:dyDescent="0.25">
      <c r="A32" s="5">
        <v>3</v>
      </c>
      <c r="B32" s="4">
        <f t="shared" si="0"/>
        <v>81</v>
      </c>
      <c r="C32" s="4">
        <f t="shared" si="1"/>
        <v>162</v>
      </c>
      <c r="D32" s="4">
        <f t="shared" si="2"/>
        <v>108</v>
      </c>
      <c r="E32" s="4">
        <f t="shared" si="3"/>
        <v>30</v>
      </c>
      <c r="F32" s="4">
        <v>3</v>
      </c>
      <c r="G32" s="6">
        <f t="shared" si="4"/>
        <v>0</v>
      </c>
    </row>
    <row r="33" spans="1:7" ht="9.9499999999999993" customHeight="1" x14ac:dyDescent="0.25">
      <c r="A33" s="5">
        <v>3.1</v>
      </c>
      <c r="B33" s="4">
        <f t="shared" si="0"/>
        <v>92.352100000000021</v>
      </c>
      <c r="C33" s="4">
        <f t="shared" si="1"/>
        <v>178.74600000000004</v>
      </c>
      <c r="D33" s="4">
        <f t="shared" si="2"/>
        <v>115.32000000000002</v>
      </c>
      <c r="E33" s="4">
        <f t="shared" si="3"/>
        <v>31</v>
      </c>
      <c r="F33" s="4">
        <v>3</v>
      </c>
      <c r="G33" s="6">
        <f t="shared" si="4"/>
        <v>0.92610000000000525</v>
      </c>
    </row>
    <row r="34" spans="1:7" ht="9.9499999999999993" customHeight="1" x14ac:dyDescent="0.25">
      <c r="A34" s="5">
        <v>3.2</v>
      </c>
      <c r="B34" s="4">
        <f t="shared" si="0"/>
        <v>104.85760000000005</v>
      </c>
      <c r="C34" s="4">
        <f t="shared" si="1"/>
        <v>196.60800000000006</v>
      </c>
      <c r="D34" s="4">
        <f t="shared" si="2"/>
        <v>122.88000000000002</v>
      </c>
      <c r="E34" s="4">
        <f t="shared" si="3"/>
        <v>32</v>
      </c>
      <c r="F34" s="4">
        <v>3</v>
      </c>
      <c r="G34" s="6">
        <f t="shared" si="4"/>
        <v>2.1296000000000106</v>
      </c>
    </row>
    <row r="35" spans="1:7" ht="9.9499999999999993" customHeight="1" x14ac:dyDescent="0.25">
      <c r="A35" s="5">
        <v>3.3</v>
      </c>
      <c r="B35" s="4">
        <f t="shared" si="0"/>
        <v>118.59209999999997</v>
      </c>
      <c r="C35" s="4">
        <f t="shared" si="1"/>
        <v>215.62199999999999</v>
      </c>
      <c r="D35" s="4">
        <f t="shared" si="2"/>
        <v>130.67999999999998</v>
      </c>
      <c r="E35" s="4">
        <f t="shared" si="3"/>
        <v>33</v>
      </c>
      <c r="F35" s="4">
        <v>3</v>
      </c>
      <c r="G35" s="6">
        <f t="shared" si="4"/>
        <v>3.6500999999999664</v>
      </c>
    </row>
    <row r="36" spans="1:7" ht="9.9499999999999993" customHeight="1" x14ac:dyDescent="0.25">
      <c r="A36" s="5">
        <v>3.4</v>
      </c>
      <c r="B36" s="4">
        <f t="shared" si="0"/>
        <v>133.63359999999997</v>
      </c>
      <c r="C36" s="4">
        <f t="shared" si="1"/>
        <v>235.82399999999996</v>
      </c>
      <c r="D36" s="4">
        <f t="shared" si="2"/>
        <v>138.71999999999997</v>
      </c>
      <c r="E36" s="4">
        <f t="shared" si="3"/>
        <v>34</v>
      </c>
      <c r="F36" s="4">
        <v>3</v>
      </c>
      <c r="G36" s="6">
        <f t="shared" si="4"/>
        <v>5.5295999999999879</v>
      </c>
    </row>
    <row r="37" spans="1:7" ht="9.9499999999999993" customHeight="1" x14ac:dyDescent="0.25">
      <c r="A37" s="5">
        <v>3.5</v>
      </c>
      <c r="B37" s="4">
        <f t="shared" si="0"/>
        <v>150.0625</v>
      </c>
      <c r="C37" s="4">
        <f t="shared" si="1"/>
        <v>257.25</v>
      </c>
      <c r="D37" s="4">
        <f t="shared" si="2"/>
        <v>147</v>
      </c>
      <c r="E37" s="4">
        <f t="shared" si="3"/>
        <v>35</v>
      </c>
      <c r="F37" s="4">
        <v>3</v>
      </c>
      <c r="G37" s="6">
        <f t="shared" si="4"/>
        <v>7.8125</v>
      </c>
    </row>
    <row r="38" spans="1:7" ht="9.9499999999999993" customHeight="1" x14ac:dyDescent="0.25">
      <c r="A38" s="5">
        <v>3.6</v>
      </c>
      <c r="B38" s="4">
        <f t="shared" si="0"/>
        <v>167.96160000000003</v>
      </c>
      <c r="C38" s="4">
        <f t="shared" si="1"/>
        <v>279.93600000000004</v>
      </c>
      <c r="D38" s="4">
        <f t="shared" si="2"/>
        <v>155.52000000000001</v>
      </c>
      <c r="E38" s="4">
        <f t="shared" si="3"/>
        <v>36</v>
      </c>
      <c r="F38" s="4">
        <v>3</v>
      </c>
      <c r="G38" s="6">
        <f t="shared" si="4"/>
        <v>10.545600000000007</v>
      </c>
    </row>
    <row r="39" spans="1:7" ht="9.9499999999999993" customHeight="1" x14ac:dyDescent="0.25">
      <c r="A39" s="5">
        <v>3.7</v>
      </c>
      <c r="B39" s="4">
        <f t="shared" si="0"/>
        <v>187.41610000000003</v>
      </c>
      <c r="C39" s="4">
        <f t="shared" si="1"/>
        <v>303.91800000000001</v>
      </c>
      <c r="D39" s="4">
        <f t="shared" si="2"/>
        <v>164.28000000000003</v>
      </c>
      <c r="E39" s="4">
        <f t="shared" si="3"/>
        <v>37</v>
      </c>
      <c r="F39" s="4">
        <v>3</v>
      </c>
      <c r="G39" s="6">
        <f t="shared" si="4"/>
        <v>13.778100000000052</v>
      </c>
    </row>
    <row r="40" spans="1:7" ht="9.9499999999999993" customHeight="1" x14ac:dyDescent="0.25">
      <c r="A40" s="5">
        <v>3.8</v>
      </c>
      <c r="B40" s="4">
        <f t="shared" si="0"/>
        <v>208.5136</v>
      </c>
      <c r="C40" s="4">
        <f t="shared" si="1"/>
        <v>329.23199999999997</v>
      </c>
      <c r="D40" s="4">
        <f t="shared" si="2"/>
        <v>173.28</v>
      </c>
      <c r="E40" s="4">
        <f t="shared" si="3"/>
        <v>38</v>
      </c>
      <c r="F40" s="4">
        <v>3</v>
      </c>
      <c r="G40" s="6">
        <f t="shared" si="4"/>
        <v>17.561600000000027</v>
      </c>
    </row>
    <row r="41" spans="1:7" ht="9.9499999999999993" customHeight="1" x14ac:dyDescent="0.25">
      <c r="A41" s="5">
        <v>3.9</v>
      </c>
      <c r="B41" s="4">
        <f t="shared" si="0"/>
        <v>231.34409999999997</v>
      </c>
      <c r="C41" s="4">
        <f t="shared" si="1"/>
        <v>355.91399999999999</v>
      </c>
      <c r="D41" s="4">
        <f t="shared" si="2"/>
        <v>182.51999999999998</v>
      </c>
      <c r="E41" s="4">
        <f t="shared" si="3"/>
        <v>39</v>
      </c>
      <c r="F41" s="4">
        <v>3</v>
      </c>
      <c r="G41" s="6">
        <f t="shared" si="4"/>
        <v>21.950099999999964</v>
      </c>
    </row>
    <row r="42" spans="1:7" ht="9.9499999999999993" customHeight="1" x14ac:dyDescent="0.25">
      <c r="A42" s="5">
        <v>4</v>
      </c>
      <c r="B42" s="4">
        <f t="shared" si="0"/>
        <v>256</v>
      </c>
      <c r="C42" s="4">
        <f t="shared" si="1"/>
        <v>384</v>
      </c>
      <c r="D42" s="4">
        <f t="shared" si="2"/>
        <v>192</v>
      </c>
      <c r="E42" s="4">
        <f t="shared" si="3"/>
        <v>40</v>
      </c>
      <c r="F42" s="4">
        <v>3</v>
      </c>
      <c r="G42" s="6">
        <f t="shared" si="4"/>
        <v>27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showGridLines="0" zoomScaleNormal="100" workbookViewId="0">
      <selection activeCell="J42" sqref="J42"/>
    </sheetView>
  </sheetViews>
  <sheetFormatPr baseColWidth="10" defaultRowHeight="12" customHeight="1" x14ac:dyDescent="0.15"/>
  <cols>
    <col min="1" max="1" width="4.7109375" style="1" bestFit="1" customWidth="1"/>
    <col min="2" max="2" width="7.7109375" style="1" bestFit="1" customWidth="1"/>
    <col min="3" max="3" width="6" style="1" bestFit="1" customWidth="1"/>
    <col min="4" max="4" width="22" style="1" bestFit="1" customWidth="1"/>
    <col min="5" max="16384" width="11.42578125" style="1"/>
  </cols>
  <sheetData>
    <row r="1" spans="1:4" ht="10.5" x14ac:dyDescent="0.15">
      <c r="D1" s="2" t="s">
        <v>6</v>
      </c>
    </row>
    <row r="2" spans="1:4" ht="10.5" x14ac:dyDescent="0.15">
      <c r="A2" s="3">
        <v>-4</v>
      </c>
      <c r="B2" s="1">
        <f>POWER(A2,3)</f>
        <v>-64</v>
      </c>
      <c r="C2" s="1">
        <f>4*POWER(A2,2)</f>
        <v>64</v>
      </c>
      <c r="D2" s="3">
        <f>B2+C2-10</f>
        <v>-10</v>
      </c>
    </row>
    <row r="3" spans="1:4" ht="10.5" x14ac:dyDescent="0.15">
      <c r="A3" s="3">
        <v>-3.8</v>
      </c>
      <c r="B3" s="1">
        <f t="shared" ref="B3:B42" si="0">POWER(A3,3)</f>
        <v>-54.871999999999993</v>
      </c>
      <c r="C3" s="1">
        <f t="shared" ref="C3:C42" si="1">4*POWER(A3,2)</f>
        <v>57.76</v>
      </c>
      <c r="D3" s="3">
        <f t="shared" ref="D3:D42" si="2">B3+C3-10</f>
        <v>-7.1119999999999948</v>
      </c>
    </row>
    <row r="4" spans="1:4" ht="10.5" x14ac:dyDescent="0.15">
      <c r="A4" s="3">
        <v>-3.6</v>
      </c>
      <c r="B4" s="1">
        <f t="shared" si="0"/>
        <v>-46.656000000000006</v>
      </c>
      <c r="C4" s="1">
        <f t="shared" si="1"/>
        <v>51.84</v>
      </c>
      <c r="D4" s="3">
        <f t="shared" si="2"/>
        <v>-4.8160000000000025</v>
      </c>
    </row>
    <row r="5" spans="1:4" ht="10.5" x14ac:dyDescent="0.15">
      <c r="A5" s="3">
        <v>-3.4</v>
      </c>
      <c r="B5" s="1">
        <f t="shared" si="0"/>
        <v>-39.303999999999995</v>
      </c>
      <c r="C5" s="1">
        <f t="shared" si="1"/>
        <v>46.239999999999995</v>
      </c>
      <c r="D5" s="3">
        <f t="shared" si="2"/>
        <v>-3.0640000000000001</v>
      </c>
    </row>
    <row r="6" spans="1:4" ht="10.5" x14ac:dyDescent="0.15">
      <c r="A6" s="3">
        <v>-3.2</v>
      </c>
      <c r="B6" s="1">
        <f t="shared" si="0"/>
        <v>-32.768000000000008</v>
      </c>
      <c r="C6" s="1">
        <f t="shared" si="1"/>
        <v>40.960000000000008</v>
      </c>
      <c r="D6" s="3">
        <f t="shared" si="2"/>
        <v>-1.8079999999999998</v>
      </c>
    </row>
    <row r="7" spans="1:4" ht="10.5" x14ac:dyDescent="0.15">
      <c r="A7" s="3">
        <v>-3</v>
      </c>
      <c r="B7" s="1">
        <f t="shared" si="0"/>
        <v>-27</v>
      </c>
      <c r="C7" s="1">
        <f t="shared" si="1"/>
        <v>36</v>
      </c>
      <c r="D7" s="3">
        <f t="shared" si="2"/>
        <v>-1</v>
      </c>
    </row>
    <row r="8" spans="1:4" ht="10.5" x14ac:dyDescent="0.15">
      <c r="A8" s="3">
        <v>-2.8</v>
      </c>
      <c r="B8" s="1">
        <f t="shared" si="0"/>
        <v>-21.951999999999995</v>
      </c>
      <c r="C8" s="1">
        <f t="shared" si="1"/>
        <v>31.359999999999996</v>
      </c>
      <c r="D8" s="3">
        <f t="shared" si="2"/>
        <v>-0.59199999999999875</v>
      </c>
    </row>
    <row r="9" spans="1:4" ht="10.5" x14ac:dyDescent="0.15">
      <c r="A9" s="3">
        <v>-2.6</v>
      </c>
      <c r="B9" s="1">
        <f t="shared" si="0"/>
        <v>-17.576000000000004</v>
      </c>
      <c r="C9" s="1">
        <f t="shared" si="1"/>
        <v>27.040000000000003</v>
      </c>
      <c r="D9" s="3">
        <f t="shared" si="2"/>
        <v>-0.53600000000000136</v>
      </c>
    </row>
    <row r="10" spans="1:4" ht="10.5" x14ac:dyDescent="0.15">
      <c r="A10" s="3">
        <v>-2.4</v>
      </c>
      <c r="B10" s="1">
        <f t="shared" si="0"/>
        <v>-13.824</v>
      </c>
      <c r="C10" s="1">
        <f t="shared" si="1"/>
        <v>23.04</v>
      </c>
      <c r="D10" s="3">
        <f t="shared" si="2"/>
        <v>-0.7840000000000007</v>
      </c>
    </row>
    <row r="11" spans="1:4" ht="10.5" x14ac:dyDescent="0.15">
      <c r="A11" s="3">
        <v>-2.2000000000000002</v>
      </c>
      <c r="B11" s="1">
        <f t="shared" si="0"/>
        <v>-10.648000000000003</v>
      </c>
      <c r="C11" s="1">
        <f t="shared" si="1"/>
        <v>19.360000000000003</v>
      </c>
      <c r="D11" s="3">
        <f t="shared" si="2"/>
        <v>-1.2880000000000003</v>
      </c>
    </row>
    <row r="12" spans="1:4" ht="10.5" x14ac:dyDescent="0.15">
      <c r="A12" s="3">
        <v>-2</v>
      </c>
      <c r="B12" s="1">
        <f t="shared" si="0"/>
        <v>-8</v>
      </c>
      <c r="C12" s="1">
        <f t="shared" si="1"/>
        <v>16</v>
      </c>
      <c r="D12" s="3">
        <f t="shared" si="2"/>
        <v>-2</v>
      </c>
    </row>
    <row r="13" spans="1:4" ht="10.5" x14ac:dyDescent="0.15">
      <c r="A13" s="3">
        <v>-1.8</v>
      </c>
      <c r="B13" s="1">
        <f t="shared" si="0"/>
        <v>-5.8320000000000007</v>
      </c>
      <c r="C13" s="1">
        <f t="shared" si="1"/>
        <v>12.96</v>
      </c>
      <c r="D13" s="3">
        <f t="shared" si="2"/>
        <v>-2.8719999999999999</v>
      </c>
    </row>
    <row r="14" spans="1:4" ht="10.5" x14ac:dyDescent="0.15">
      <c r="A14" s="3">
        <v>-1.6</v>
      </c>
      <c r="B14" s="1">
        <f t="shared" si="0"/>
        <v>-4.096000000000001</v>
      </c>
      <c r="C14" s="1">
        <f t="shared" si="1"/>
        <v>10.240000000000002</v>
      </c>
      <c r="D14" s="3">
        <f t="shared" si="2"/>
        <v>-3.855999999999999</v>
      </c>
    </row>
    <row r="15" spans="1:4" ht="10.5" x14ac:dyDescent="0.15">
      <c r="A15" s="3">
        <v>-1.4</v>
      </c>
      <c r="B15" s="1">
        <f t="shared" si="0"/>
        <v>-2.7439999999999993</v>
      </c>
      <c r="C15" s="1">
        <f t="shared" si="1"/>
        <v>7.839999999999999</v>
      </c>
      <c r="D15" s="3">
        <f t="shared" si="2"/>
        <v>-4.9039999999999999</v>
      </c>
    </row>
    <row r="16" spans="1:4" ht="10.5" x14ac:dyDescent="0.15">
      <c r="A16" s="3">
        <v>-1.2</v>
      </c>
      <c r="B16" s="1">
        <f t="shared" si="0"/>
        <v>-1.728</v>
      </c>
      <c r="C16" s="1">
        <f t="shared" si="1"/>
        <v>5.76</v>
      </c>
      <c r="D16" s="3">
        <f t="shared" si="2"/>
        <v>-5.968</v>
      </c>
    </row>
    <row r="17" spans="1:4" ht="10.5" x14ac:dyDescent="0.15">
      <c r="A17" s="3">
        <v>-1</v>
      </c>
      <c r="B17" s="1">
        <f t="shared" si="0"/>
        <v>-1</v>
      </c>
      <c r="C17" s="1">
        <f t="shared" si="1"/>
        <v>4</v>
      </c>
      <c r="D17" s="3">
        <f t="shared" si="2"/>
        <v>-7</v>
      </c>
    </row>
    <row r="18" spans="1:4" ht="10.5" x14ac:dyDescent="0.15">
      <c r="A18" s="3">
        <v>-0.8</v>
      </c>
      <c r="B18" s="1">
        <f t="shared" si="0"/>
        <v>-0.51200000000000012</v>
      </c>
      <c r="C18" s="1">
        <f t="shared" si="1"/>
        <v>2.5600000000000005</v>
      </c>
      <c r="D18" s="3">
        <f t="shared" si="2"/>
        <v>-7.952</v>
      </c>
    </row>
    <row r="19" spans="1:4" ht="10.5" x14ac:dyDescent="0.15">
      <c r="A19" s="3">
        <v>-0.6</v>
      </c>
      <c r="B19" s="1">
        <f t="shared" si="0"/>
        <v>-0.216</v>
      </c>
      <c r="C19" s="1">
        <f t="shared" si="1"/>
        <v>1.44</v>
      </c>
      <c r="D19" s="3">
        <f t="shared" si="2"/>
        <v>-8.7759999999999998</v>
      </c>
    </row>
    <row r="20" spans="1:4" ht="10.5" x14ac:dyDescent="0.15">
      <c r="A20" s="3">
        <v>-0.4</v>
      </c>
      <c r="B20" s="1">
        <f t="shared" si="0"/>
        <v>-6.4000000000000015E-2</v>
      </c>
      <c r="C20" s="1">
        <f t="shared" si="1"/>
        <v>0.64000000000000012</v>
      </c>
      <c r="D20" s="3">
        <f t="shared" si="2"/>
        <v>-9.4239999999999995</v>
      </c>
    </row>
    <row r="21" spans="1:4" ht="10.5" x14ac:dyDescent="0.15">
      <c r="A21" s="3">
        <v>-0.2</v>
      </c>
      <c r="B21" s="1">
        <f t="shared" si="0"/>
        <v>-8.0000000000000019E-3</v>
      </c>
      <c r="C21" s="1">
        <f t="shared" si="1"/>
        <v>0.16000000000000003</v>
      </c>
      <c r="D21" s="3">
        <f t="shared" si="2"/>
        <v>-9.8480000000000008</v>
      </c>
    </row>
    <row r="22" spans="1:4" ht="10.5" x14ac:dyDescent="0.15">
      <c r="A22" s="3">
        <v>0</v>
      </c>
      <c r="B22" s="1">
        <f t="shared" si="0"/>
        <v>0</v>
      </c>
      <c r="C22" s="1">
        <f t="shared" si="1"/>
        <v>0</v>
      </c>
      <c r="D22" s="3">
        <f t="shared" si="2"/>
        <v>-10</v>
      </c>
    </row>
    <row r="23" spans="1:4" ht="10.5" x14ac:dyDescent="0.15">
      <c r="A23" s="3">
        <v>0.2</v>
      </c>
      <c r="B23" s="1">
        <f t="shared" si="0"/>
        <v>8.0000000000000019E-3</v>
      </c>
      <c r="C23" s="1">
        <f t="shared" si="1"/>
        <v>0.16000000000000003</v>
      </c>
      <c r="D23" s="3">
        <f t="shared" si="2"/>
        <v>-9.8320000000000007</v>
      </c>
    </row>
    <row r="24" spans="1:4" ht="10.5" x14ac:dyDescent="0.15">
      <c r="A24" s="3">
        <v>0.4</v>
      </c>
      <c r="B24" s="1">
        <f t="shared" si="0"/>
        <v>6.4000000000000015E-2</v>
      </c>
      <c r="C24" s="1">
        <f t="shared" si="1"/>
        <v>0.64000000000000012</v>
      </c>
      <c r="D24" s="3">
        <f t="shared" si="2"/>
        <v>-9.2959999999999994</v>
      </c>
    </row>
    <row r="25" spans="1:4" ht="10.5" x14ac:dyDescent="0.15">
      <c r="A25" s="3">
        <v>0.6</v>
      </c>
      <c r="B25" s="1">
        <f t="shared" si="0"/>
        <v>0.216</v>
      </c>
      <c r="C25" s="1">
        <f t="shared" si="1"/>
        <v>1.44</v>
      </c>
      <c r="D25" s="3">
        <f t="shared" si="2"/>
        <v>-8.3439999999999994</v>
      </c>
    </row>
    <row r="26" spans="1:4" ht="10.5" x14ac:dyDescent="0.15">
      <c r="A26" s="3">
        <v>0.8</v>
      </c>
      <c r="B26" s="1">
        <f t="shared" si="0"/>
        <v>0.51200000000000012</v>
      </c>
      <c r="C26" s="1">
        <f t="shared" si="1"/>
        <v>2.5600000000000005</v>
      </c>
      <c r="D26" s="3">
        <f t="shared" si="2"/>
        <v>-6.927999999999999</v>
      </c>
    </row>
    <row r="27" spans="1:4" ht="10.5" x14ac:dyDescent="0.15">
      <c r="A27" s="3">
        <v>1</v>
      </c>
      <c r="B27" s="1">
        <f t="shared" si="0"/>
        <v>1</v>
      </c>
      <c r="C27" s="1">
        <f t="shared" si="1"/>
        <v>4</v>
      </c>
      <c r="D27" s="3">
        <f t="shared" si="2"/>
        <v>-5</v>
      </c>
    </row>
    <row r="28" spans="1:4" ht="10.5" x14ac:dyDescent="0.15">
      <c r="A28" s="3">
        <v>1.2</v>
      </c>
      <c r="B28" s="1">
        <f t="shared" si="0"/>
        <v>1.728</v>
      </c>
      <c r="C28" s="1">
        <f t="shared" si="1"/>
        <v>5.76</v>
      </c>
      <c r="D28" s="3">
        <f t="shared" si="2"/>
        <v>-2.5120000000000005</v>
      </c>
    </row>
    <row r="29" spans="1:4" ht="10.5" x14ac:dyDescent="0.15">
      <c r="A29" s="3">
        <v>1.4</v>
      </c>
      <c r="B29" s="1">
        <f t="shared" si="0"/>
        <v>2.7439999999999993</v>
      </c>
      <c r="C29" s="1">
        <f t="shared" si="1"/>
        <v>7.839999999999999</v>
      </c>
      <c r="D29" s="3">
        <f t="shared" si="2"/>
        <v>0.58399999999999785</v>
      </c>
    </row>
    <row r="30" spans="1:4" ht="10.5" x14ac:dyDescent="0.15">
      <c r="A30" s="3">
        <v>1.6</v>
      </c>
      <c r="B30" s="1">
        <f t="shared" si="0"/>
        <v>4.096000000000001</v>
      </c>
      <c r="C30" s="1">
        <f t="shared" si="1"/>
        <v>10.240000000000002</v>
      </c>
      <c r="D30" s="3">
        <f t="shared" si="2"/>
        <v>4.3360000000000021</v>
      </c>
    </row>
    <row r="31" spans="1:4" ht="10.5" x14ac:dyDescent="0.15">
      <c r="A31" s="3">
        <v>1.80000000000001</v>
      </c>
      <c r="B31" s="1">
        <f t="shared" si="0"/>
        <v>5.8320000000000976</v>
      </c>
      <c r="C31" s="1">
        <f t="shared" si="1"/>
        <v>12.960000000000145</v>
      </c>
      <c r="D31" s="3">
        <f t="shared" si="2"/>
        <v>8.7920000000002432</v>
      </c>
    </row>
    <row r="32" spans="1:4" ht="10.5" x14ac:dyDescent="0.15">
      <c r="A32" s="3">
        <v>2.0000000000000102</v>
      </c>
      <c r="B32" s="1">
        <f t="shared" si="0"/>
        <v>8.0000000000001226</v>
      </c>
      <c r="C32" s="1">
        <f t="shared" si="1"/>
        <v>16.000000000000163</v>
      </c>
      <c r="D32" s="3">
        <f t="shared" si="2"/>
        <v>14.000000000000284</v>
      </c>
    </row>
    <row r="33" spans="1:4" ht="10.5" x14ac:dyDescent="0.15">
      <c r="A33" s="3">
        <v>2.2000000000000099</v>
      </c>
      <c r="B33" s="1">
        <f t="shared" si="0"/>
        <v>10.648000000000144</v>
      </c>
      <c r="C33" s="1">
        <f t="shared" si="1"/>
        <v>19.360000000000174</v>
      </c>
      <c r="D33" s="3">
        <f t="shared" si="2"/>
        <v>20.008000000000315</v>
      </c>
    </row>
    <row r="34" spans="1:4" ht="10.5" x14ac:dyDescent="0.15">
      <c r="A34" s="3">
        <v>2.4000000000000101</v>
      </c>
      <c r="B34" s="1">
        <f t="shared" si="0"/>
        <v>13.824000000000176</v>
      </c>
      <c r="C34" s="1">
        <f t="shared" si="1"/>
        <v>23.040000000000195</v>
      </c>
      <c r="D34" s="3">
        <f t="shared" si="2"/>
        <v>26.864000000000374</v>
      </c>
    </row>
    <row r="35" spans="1:4" ht="10.5" x14ac:dyDescent="0.15">
      <c r="A35" s="3">
        <v>2.6000000000000099</v>
      </c>
      <c r="B35" s="1">
        <f t="shared" si="0"/>
        <v>17.576000000000199</v>
      </c>
      <c r="C35" s="1">
        <f t="shared" si="1"/>
        <v>27.040000000000205</v>
      </c>
      <c r="D35" s="3">
        <f t="shared" si="2"/>
        <v>34.616000000000405</v>
      </c>
    </row>
    <row r="36" spans="1:4" ht="10.5" x14ac:dyDescent="0.15">
      <c r="A36" s="3">
        <v>2.80000000000001</v>
      </c>
      <c r="B36" s="1">
        <f t="shared" si="0"/>
        <v>21.952000000000236</v>
      </c>
      <c r="C36" s="1">
        <f t="shared" si="1"/>
        <v>31.360000000000223</v>
      </c>
      <c r="D36" s="3">
        <f t="shared" si="2"/>
        <v>43.312000000000459</v>
      </c>
    </row>
    <row r="37" spans="1:4" ht="10.5" x14ac:dyDescent="0.15">
      <c r="A37" s="3">
        <v>3.0000000000000102</v>
      </c>
      <c r="B37" s="1">
        <f t="shared" si="0"/>
        <v>27.000000000000274</v>
      </c>
      <c r="C37" s="1">
        <f t="shared" si="1"/>
        <v>36.000000000000242</v>
      </c>
      <c r="D37" s="3">
        <f t="shared" si="2"/>
        <v>53.000000000000512</v>
      </c>
    </row>
    <row r="38" spans="1:4" ht="10.5" x14ac:dyDescent="0.15">
      <c r="A38" s="3">
        <v>3.2000000000000099</v>
      </c>
      <c r="B38" s="1">
        <f t="shared" si="0"/>
        <v>32.768000000000306</v>
      </c>
      <c r="C38" s="1">
        <f t="shared" si="1"/>
        <v>40.960000000000257</v>
      </c>
      <c r="D38" s="3">
        <f t="shared" si="2"/>
        <v>63.728000000000563</v>
      </c>
    </row>
    <row r="39" spans="1:4" ht="10.5" x14ac:dyDescent="0.15">
      <c r="A39" s="3">
        <v>3.4000000000000101</v>
      </c>
      <c r="B39" s="1">
        <f t="shared" si="0"/>
        <v>39.30400000000035</v>
      </c>
      <c r="C39" s="1">
        <f t="shared" si="1"/>
        <v>46.240000000000272</v>
      </c>
      <c r="D39" s="3">
        <f t="shared" si="2"/>
        <v>75.544000000000622</v>
      </c>
    </row>
    <row r="40" spans="1:4" ht="10.5" x14ac:dyDescent="0.15">
      <c r="A40" s="3">
        <v>3.6000000000000099</v>
      </c>
      <c r="B40" s="1">
        <f t="shared" si="0"/>
        <v>46.656000000000382</v>
      </c>
      <c r="C40" s="1">
        <f t="shared" si="1"/>
        <v>51.840000000000281</v>
      </c>
      <c r="D40" s="3">
        <f t="shared" si="2"/>
        <v>88.496000000000663</v>
      </c>
    </row>
    <row r="41" spans="1:4" ht="10.5" x14ac:dyDescent="0.15">
      <c r="A41" s="3">
        <v>3.80000000000001</v>
      </c>
      <c r="B41" s="1">
        <f t="shared" si="0"/>
        <v>54.872000000000433</v>
      </c>
      <c r="C41" s="1">
        <f t="shared" si="1"/>
        <v>57.760000000000304</v>
      </c>
      <c r="D41" s="3">
        <f t="shared" si="2"/>
        <v>102.63200000000074</v>
      </c>
    </row>
    <row r="42" spans="1:4" ht="12" customHeight="1" x14ac:dyDescent="0.15">
      <c r="A42" s="3">
        <v>4.0000000000000098</v>
      </c>
      <c r="B42" s="1">
        <f t="shared" si="0"/>
        <v>64.000000000000469</v>
      </c>
      <c r="C42" s="1">
        <f t="shared" si="1"/>
        <v>64.000000000000313</v>
      </c>
      <c r="D42" s="3">
        <f t="shared" si="2"/>
        <v>118.0000000000008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U22" sqref="U22"/>
    </sheetView>
  </sheetViews>
  <sheetFormatPr baseColWidth="10" defaultRowHeight="10.5" x14ac:dyDescent="0.15"/>
  <cols>
    <col min="1" max="1" width="8.140625" style="1" customWidth="1"/>
    <col min="2" max="3" width="11.5703125" style="1" bestFit="1" customWidth="1"/>
    <col min="4" max="4" width="6.140625" style="1" bestFit="1" customWidth="1"/>
    <col min="5" max="5" width="3.7109375" style="1" bestFit="1" customWidth="1"/>
    <col min="6" max="6" width="24.5703125" style="1" bestFit="1" customWidth="1"/>
    <col min="7" max="259" width="11.42578125" style="1"/>
    <col min="260" max="260" width="6" style="1" bestFit="1" customWidth="1"/>
    <col min="261" max="261" width="2.7109375" style="1" bestFit="1" customWidth="1"/>
    <col min="262" max="515" width="11.42578125" style="1"/>
    <col min="516" max="516" width="6" style="1" bestFit="1" customWidth="1"/>
    <col min="517" max="517" width="2.7109375" style="1" bestFit="1" customWidth="1"/>
    <col min="518" max="771" width="11.42578125" style="1"/>
    <col min="772" max="772" width="6" style="1" bestFit="1" customWidth="1"/>
    <col min="773" max="773" width="2.7109375" style="1" bestFit="1" customWidth="1"/>
    <col min="774" max="1027" width="11.42578125" style="1"/>
    <col min="1028" max="1028" width="6" style="1" bestFit="1" customWidth="1"/>
    <col min="1029" max="1029" width="2.7109375" style="1" bestFit="1" customWidth="1"/>
    <col min="1030" max="1283" width="11.42578125" style="1"/>
    <col min="1284" max="1284" width="6" style="1" bestFit="1" customWidth="1"/>
    <col min="1285" max="1285" width="2.7109375" style="1" bestFit="1" customWidth="1"/>
    <col min="1286" max="1539" width="11.42578125" style="1"/>
    <col min="1540" max="1540" width="6" style="1" bestFit="1" customWidth="1"/>
    <col min="1541" max="1541" width="2.7109375" style="1" bestFit="1" customWidth="1"/>
    <col min="1542" max="1795" width="11.42578125" style="1"/>
    <col min="1796" max="1796" width="6" style="1" bestFit="1" customWidth="1"/>
    <col min="1797" max="1797" width="2.7109375" style="1" bestFit="1" customWidth="1"/>
    <col min="1798" max="2051" width="11.42578125" style="1"/>
    <col min="2052" max="2052" width="6" style="1" bestFit="1" customWidth="1"/>
    <col min="2053" max="2053" width="2.7109375" style="1" bestFit="1" customWidth="1"/>
    <col min="2054" max="2307" width="11.42578125" style="1"/>
    <col min="2308" max="2308" width="6" style="1" bestFit="1" customWidth="1"/>
    <col min="2309" max="2309" width="2.7109375" style="1" bestFit="1" customWidth="1"/>
    <col min="2310" max="2563" width="11.42578125" style="1"/>
    <col min="2564" max="2564" width="6" style="1" bestFit="1" customWidth="1"/>
    <col min="2565" max="2565" width="2.7109375" style="1" bestFit="1" customWidth="1"/>
    <col min="2566" max="2819" width="11.42578125" style="1"/>
    <col min="2820" max="2820" width="6" style="1" bestFit="1" customWidth="1"/>
    <col min="2821" max="2821" width="2.7109375" style="1" bestFit="1" customWidth="1"/>
    <col min="2822" max="3075" width="11.42578125" style="1"/>
    <col min="3076" max="3076" width="6" style="1" bestFit="1" customWidth="1"/>
    <col min="3077" max="3077" width="2.7109375" style="1" bestFit="1" customWidth="1"/>
    <col min="3078" max="3331" width="11.42578125" style="1"/>
    <col min="3332" max="3332" width="6" style="1" bestFit="1" customWidth="1"/>
    <col min="3333" max="3333" width="2.7109375" style="1" bestFit="1" customWidth="1"/>
    <col min="3334" max="3587" width="11.42578125" style="1"/>
    <col min="3588" max="3588" width="6" style="1" bestFit="1" customWidth="1"/>
    <col min="3589" max="3589" width="2.7109375" style="1" bestFit="1" customWidth="1"/>
    <col min="3590" max="3843" width="11.42578125" style="1"/>
    <col min="3844" max="3844" width="6" style="1" bestFit="1" customWidth="1"/>
    <col min="3845" max="3845" width="2.7109375" style="1" bestFit="1" customWidth="1"/>
    <col min="3846" max="4099" width="11.42578125" style="1"/>
    <col min="4100" max="4100" width="6" style="1" bestFit="1" customWidth="1"/>
    <col min="4101" max="4101" width="2.7109375" style="1" bestFit="1" customWidth="1"/>
    <col min="4102" max="4355" width="11.42578125" style="1"/>
    <col min="4356" max="4356" width="6" style="1" bestFit="1" customWidth="1"/>
    <col min="4357" max="4357" width="2.7109375" style="1" bestFit="1" customWidth="1"/>
    <col min="4358" max="4611" width="11.42578125" style="1"/>
    <col min="4612" max="4612" width="6" style="1" bestFit="1" customWidth="1"/>
    <col min="4613" max="4613" width="2.7109375" style="1" bestFit="1" customWidth="1"/>
    <col min="4614" max="4867" width="11.42578125" style="1"/>
    <col min="4868" max="4868" width="6" style="1" bestFit="1" customWidth="1"/>
    <col min="4869" max="4869" width="2.7109375" style="1" bestFit="1" customWidth="1"/>
    <col min="4870" max="5123" width="11.42578125" style="1"/>
    <col min="5124" max="5124" width="6" style="1" bestFit="1" customWidth="1"/>
    <col min="5125" max="5125" width="2.7109375" style="1" bestFit="1" customWidth="1"/>
    <col min="5126" max="5379" width="11.42578125" style="1"/>
    <col min="5380" max="5380" width="6" style="1" bestFit="1" customWidth="1"/>
    <col min="5381" max="5381" width="2.7109375" style="1" bestFit="1" customWidth="1"/>
    <col min="5382" max="5635" width="11.42578125" style="1"/>
    <col min="5636" max="5636" width="6" style="1" bestFit="1" customWidth="1"/>
    <col min="5637" max="5637" width="2.7109375" style="1" bestFit="1" customWidth="1"/>
    <col min="5638" max="5891" width="11.42578125" style="1"/>
    <col min="5892" max="5892" width="6" style="1" bestFit="1" customWidth="1"/>
    <col min="5893" max="5893" width="2.7109375" style="1" bestFit="1" customWidth="1"/>
    <col min="5894" max="6147" width="11.42578125" style="1"/>
    <col min="6148" max="6148" width="6" style="1" bestFit="1" customWidth="1"/>
    <col min="6149" max="6149" width="2.7109375" style="1" bestFit="1" customWidth="1"/>
    <col min="6150" max="6403" width="11.42578125" style="1"/>
    <col min="6404" max="6404" width="6" style="1" bestFit="1" customWidth="1"/>
    <col min="6405" max="6405" width="2.7109375" style="1" bestFit="1" customWidth="1"/>
    <col min="6406" max="6659" width="11.42578125" style="1"/>
    <col min="6660" max="6660" width="6" style="1" bestFit="1" customWidth="1"/>
    <col min="6661" max="6661" width="2.7109375" style="1" bestFit="1" customWidth="1"/>
    <col min="6662" max="6915" width="11.42578125" style="1"/>
    <col min="6916" max="6916" width="6" style="1" bestFit="1" customWidth="1"/>
    <col min="6917" max="6917" width="2.7109375" style="1" bestFit="1" customWidth="1"/>
    <col min="6918" max="7171" width="11.42578125" style="1"/>
    <col min="7172" max="7172" width="6" style="1" bestFit="1" customWidth="1"/>
    <col min="7173" max="7173" width="2.7109375" style="1" bestFit="1" customWidth="1"/>
    <col min="7174" max="7427" width="11.42578125" style="1"/>
    <col min="7428" max="7428" width="6" style="1" bestFit="1" customWidth="1"/>
    <col min="7429" max="7429" width="2.7109375" style="1" bestFit="1" customWidth="1"/>
    <col min="7430" max="7683" width="11.42578125" style="1"/>
    <col min="7684" max="7684" width="6" style="1" bestFit="1" customWidth="1"/>
    <col min="7685" max="7685" width="2.7109375" style="1" bestFit="1" customWidth="1"/>
    <col min="7686" max="7939" width="11.42578125" style="1"/>
    <col min="7940" max="7940" width="6" style="1" bestFit="1" customWidth="1"/>
    <col min="7941" max="7941" width="2.7109375" style="1" bestFit="1" customWidth="1"/>
    <col min="7942" max="8195" width="11.42578125" style="1"/>
    <col min="8196" max="8196" width="6" style="1" bestFit="1" customWidth="1"/>
    <col min="8197" max="8197" width="2.7109375" style="1" bestFit="1" customWidth="1"/>
    <col min="8198" max="8451" width="11.42578125" style="1"/>
    <col min="8452" max="8452" width="6" style="1" bestFit="1" customWidth="1"/>
    <col min="8453" max="8453" width="2.7109375" style="1" bestFit="1" customWidth="1"/>
    <col min="8454" max="8707" width="11.42578125" style="1"/>
    <col min="8708" max="8708" width="6" style="1" bestFit="1" customWidth="1"/>
    <col min="8709" max="8709" width="2.7109375" style="1" bestFit="1" customWidth="1"/>
    <col min="8710" max="8963" width="11.42578125" style="1"/>
    <col min="8964" max="8964" width="6" style="1" bestFit="1" customWidth="1"/>
    <col min="8965" max="8965" width="2.7109375" style="1" bestFit="1" customWidth="1"/>
    <col min="8966" max="9219" width="11.42578125" style="1"/>
    <col min="9220" max="9220" width="6" style="1" bestFit="1" customWidth="1"/>
    <col min="9221" max="9221" width="2.7109375" style="1" bestFit="1" customWidth="1"/>
    <col min="9222" max="9475" width="11.42578125" style="1"/>
    <col min="9476" max="9476" width="6" style="1" bestFit="1" customWidth="1"/>
    <col min="9477" max="9477" width="2.7109375" style="1" bestFit="1" customWidth="1"/>
    <col min="9478" max="9731" width="11.42578125" style="1"/>
    <col min="9732" max="9732" width="6" style="1" bestFit="1" customWidth="1"/>
    <col min="9733" max="9733" width="2.7109375" style="1" bestFit="1" customWidth="1"/>
    <col min="9734" max="9987" width="11.42578125" style="1"/>
    <col min="9988" max="9988" width="6" style="1" bestFit="1" customWidth="1"/>
    <col min="9989" max="9989" width="2.7109375" style="1" bestFit="1" customWidth="1"/>
    <col min="9990" max="10243" width="11.42578125" style="1"/>
    <col min="10244" max="10244" width="6" style="1" bestFit="1" customWidth="1"/>
    <col min="10245" max="10245" width="2.7109375" style="1" bestFit="1" customWidth="1"/>
    <col min="10246" max="10499" width="11.42578125" style="1"/>
    <col min="10500" max="10500" width="6" style="1" bestFit="1" customWidth="1"/>
    <col min="10501" max="10501" width="2.7109375" style="1" bestFit="1" customWidth="1"/>
    <col min="10502" max="10755" width="11.42578125" style="1"/>
    <col min="10756" max="10756" width="6" style="1" bestFit="1" customWidth="1"/>
    <col min="10757" max="10757" width="2.7109375" style="1" bestFit="1" customWidth="1"/>
    <col min="10758" max="11011" width="11.42578125" style="1"/>
    <col min="11012" max="11012" width="6" style="1" bestFit="1" customWidth="1"/>
    <col min="11013" max="11013" width="2.7109375" style="1" bestFit="1" customWidth="1"/>
    <col min="11014" max="11267" width="11.42578125" style="1"/>
    <col min="11268" max="11268" width="6" style="1" bestFit="1" customWidth="1"/>
    <col min="11269" max="11269" width="2.7109375" style="1" bestFit="1" customWidth="1"/>
    <col min="11270" max="11523" width="11.42578125" style="1"/>
    <col min="11524" max="11524" width="6" style="1" bestFit="1" customWidth="1"/>
    <col min="11525" max="11525" width="2.7109375" style="1" bestFit="1" customWidth="1"/>
    <col min="11526" max="11779" width="11.42578125" style="1"/>
    <col min="11780" max="11780" width="6" style="1" bestFit="1" customWidth="1"/>
    <col min="11781" max="11781" width="2.7109375" style="1" bestFit="1" customWidth="1"/>
    <col min="11782" max="12035" width="11.42578125" style="1"/>
    <col min="12036" max="12036" width="6" style="1" bestFit="1" customWidth="1"/>
    <col min="12037" max="12037" width="2.7109375" style="1" bestFit="1" customWidth="1"/>
    <col min="12038" max="12291" width="11.42578125" style="1"/>
    <col min="12292" max="12292" width="6" style="1" bestFit="1" customWidth="1"/>
    <col min="12293" max="12293" width="2.7109375" style="1" bestFit="1" customWidth="1"/>
    <col min="12294" max="12547" width="11.42578125" style="1"/>
    <col min="12548" max="12548" width="6" style="1" bestFit="1" customWidth="1"/>
    <col min="12549" max="12549" width="2.7109375" style="1" bestFit="1" customWidth="1"/>
    <col min="12550" max="12803" width="11.42578125" style="1"/>
    <col min="12804" max="12804" width="6" style="1" bestFit="1" customWidth="1"/>
    <col min="12805" max="12805" width="2.7109375" style="1" bestFit="1" customWidth="1"/>
    <col min="12806" max="13059" width="11.42578125" style="1"/>
    <col min="13060" max="13060" width="6" style="1" bestFit="1" customWidth="1"/>
    <col min="13061" max="13061" width="2.7109375" style="1" bestFit="1" customWidth="1"/>
    <col min="13062" max="13315" width="11.42578125" style="1"/>
    <col min="13316" max="13316" width="6" style="1" bestFit="1" customWidth="1"/>
    <col min="13317" max="13317" width="2.7109375" style="1" bestFit="1" customWidth="1"/>
    <col min="13318" max="13571" width="11.42578125" style="1"/>
    <col min="13572" max="13572" width="6" style="1" bestFit="1" customWidth="1"/>
    <col min="13573" max="13573" width="2.7109375" style="1" bestFit="1" customWidth="1"/>
    <col min="13574" max="13827" width="11.42578125" style="1"/>
    <col min="13828" max="13828" width="6" style="1" bestFit="1" customWidth="1"/>
    <col min="13829" max="13829" width="2.7109375" style="1" bestFit="1" customWidth="1"/>
    <col min="13830" max="14083" width="11.42578125" style="1"/>
    <col min="14084" max="14084" width="6" style="1" bestFit="1" customWidth="1"/>
    <col min="14085" max="14085" width="2.7109375" style="1" bestFit="1" customWidth="1"/>
    <col min="14086" max="14339" width="11.42578125" style="1"/>
    <col min="14340" max="14340" width="6" style="1" bestFit="1" customWidth="1"/>
    <col min="14341" max="14341" width="2.7109375" style="1" bestFit="1" customWidth="1"/>
    <col min="14342" max="14595" width="11.42578125" style="1"/>
    <col min="14596" max="14596" width="6" style="1" bestFit="1" customWidth="1"/>
    <col min="14597" max="14597" width="2.7109375" style="1" bestFit="1" customWidth="1"/>
    <col min="14598" max="14851" width="11.42578125" style="1"/>
    <col min="14852" max="14852" width="6" style="1" bestFit="1" customWidth="1"/>
    <col min="14853" max="14853" width="2.7109375" style="1" bestFit="1" customWidth="1"/>
    <col min="14854" max="15107" width="11.42578125" style="1"/>
    <col min="15108" max="15108" width="6" style="1" bestFit="1" customWidth="1"/>
    <col min="15109" max="15109" width="2.7109375" style="1" bestFit="1" customWidth="1"/>
    <col min="15110" max="15363" width="11.42578125" style="1"/>
    <col min="15364" max="15364" width="6" style="1" bestFit="1" customWidth="1"/>
    <col min="15365" max="15365" width="2.7109375" style="1" bestFit="1" customWidth="1"/>
    <col min="15366" max="15619" width="11.42578125" style="1"/>
    <col min="15620" max="15620" width="6" style="1" bestFit="1" customWidth="1"/>
    <col min="15621" max="15621" width="2.7109375" style="1" bestFit="1" customWidth="1"/>
    <col min="15622" max="15875" width="11.42578125" style="1"/>
    <col min="15876" max="15876" width="6" style="1" bestFit="1" customWidth="1"/>
    <col min="15877" max="15877" width="2.7109375" style="1" bestFit="1" customWidth="1"/>
    <col min="15878" max="16131" width="11.42578125" style="1"/>
    <col min="16132" max="16132" width="6" style="1" bestFit="1" customWidth="1"/>
    <col min="16133" max="16133" width="2.7109375" style="1" bestFit="1" customWidth="1"/>
    <col min="16134" max="16384" width="11.42578125" style="1"/>
  </cols>
  <sheetData>
    <row r="1" spans="1:6" x14ac:dyDescent="0.15">
      <c r="F1" s="2" t="s">
        <v>11</v>
      </c>
    </row>
    <row r="2" spans="1:6" x14ac:dyDescent="0.15">
      <c r="A2" s="3">
        <v>-4</v>
      </c>
      <c r="B2" s="1">
        <f>EXP(A2)</f>
        <v>1.8315638888734179E-2</v>
      </c>
      <c r="C2" s="1">
        <f>1/B2</f>
        <v>54.598150033144243</v>
      </c>
      <c r="D2" s="1">
        <f>A2*A2</f>
        <v>16</v>
      </c>
      <c r="E2" s="1">
        <v>-2</v>
      </c>
      <c r="F2" s="3">
        <f>SUM(C2:E2)</f>
        <v>68.598150033144236</v>
      </c>
    </row>
    <row r="3" spans="1:6" x14ac:dyDescent="0.15">
      <c r="A3" s="3">
        <v>-3.5</v>
      </c>
      <c r="B3" s="1">
        <f t="shared" ref="B3:B18" si="0">EXP(A3)</f>
        <v>3.0197383422318501E-2</v>
      </c>
      <c r="C3" s="1">
        <f t="shared" ref="C3:C18" si="1">1/B3</f>
        <v>33.115451958692312</v>
      </c>
      <c r="D3" s="1">
        <f t="shared" ref="D3:D18" si="2">A3*A3</f>
        <v>12.25</v>
      </c>
      <c r="E3" s="1">
        <v>-2</v>
      </c>
      <c r="F3" s="3">
        <f t="shared" ref="F3:F18" si="3">SUM(C3:E3)</f>
        <v>43.365451958692312</v>
      </c>
    </row>
    <row r="4" spans="1:6" x14ac:dyDescent="0.15">
      <c r="A4" s="3">
        <v>-3</v>
      </c>
      <c r="B4" s="1">
        <f t="shared" si="0"/>
        <v>4.9787068367863944E-2</v>
      </c>
      <c r="C4" s="1">
        <f t="shared" si="1"/>
        <v>20.085536923187668</v>
      </c>
      <c r="D4" s="1">
        <f t="shared" si="2"/>
        <v>9</v>
      </c>
      <c r="E4" s="1">
        <v>-2</v>
      </c>
      <c r="F4" s="3">
        <f t="shared" si="3"/>
        <v>27.085536923187668</v>
      </c>
    </row>
    <row r="5" spans="1:6" x14ac:dyDescent="0.15">
      <c r="A5" s="3">
        <v>-2.5</v>
      </c>
      <c r="B5" s="1">
        <f t="shared" si="0"/>
        <v>8.20849986238988E-2</v>
      </c>
      <c r="C5" s="1">
        <f t="shared" si="1"/>
        <v>12.182493960703473</v>
      </c>
      <c r="D5" s="1">
        <f t="shared" si="2"/>
        <v>6.25</v>
      </c>
      <c r="E5" s="1">
        <v>-2</v>
      </c>
      <c r="F5" s="3">
        <f t="shared" si="3"/>
        <v>16.432493960703475</v>
      </c>
    </row>
    <row r="6" spans="1:6" x14ac:dyDescent="0.15">
      <c r="A6" s="3">
        <v>-2</v>
      </c>
      <c r="B6" s="1">
        <f t="shared" si="0"/>
        <v>0.1353352832366127</v>
      </c>
      <c r="C6" s="1">
        <f t="shared" si="1"/>
        <v>7.3890560989306495</v>
      </c>
      <c r="D6" s="1">
        <f t="shared" si="2"/>
        <v>4</v>
      </c>
      <c r="E6" s="1">
        <v>-2</v>
      </c>
      <c r="F6" s="3">
        <f t="shared" si="3"/>
        <v>9.3890560989306486</v>
      </c>
    </row>
    <row r="7" spans="1:6" x14ac:dyDescent="0.15">
      <c r="A7" s="3">
        <v>-1.5</v>
      </c>
      <c r="B7" s="1">
        <f t="shared" si="0"/>
        <v>0.22313016014842982</v>
      </c>
      <c r="C7" s="1">
        <f t="shared" si="1"/>
        <v>4.4816890703380654</v>
      </c>
      <c r="D7" s="1">
        <f t="shared" si="2"/>
        <v>2.25</v>
      </c>
      <c r="E7" s="1">
        <v>-2</v>
      </c>
      <c r="F7" s="3">
        <f t="shared" si="3"/>
        <v>4.7316890703380654</v>
      </c>
    </row>
    <row r="8" spans="1:6" x14ac:dyDescent="0.15">
      <c r="A8" s="3">
        <v>-1</v>
      </c>
      <c r="B8" s="1">
        <f t="shared" si="0"/>
        <v>0.36787944117144233</v>
      </c>
      <c r="C8" s="1">
        <f t="shared" si="1"/>
        <v>2.7182818284590451</v>
      </c>
      <c r="D8" s="1">
        <f t="shared" si="2"/>
        <v>1</v>
      </c>
      <c r="E8" s="1">
        <v>-2</v>
      </c>
      <c r="F8" s="3">
        <f t="shared" si="3"/>
        <v>1.7182818284590451</v>
      </c>
    </row>
    <row r="9" spans="1:6" x14ac:dyDescent="0.15">
      <c r="A9" s="3">
        <v>-0.5</v>
      </c>
      <c r="B9" s="1">
        <f t="shared" si="0"/>
        <v>0.60653065971263342</v>
      </c>
      <c r="C9" s="1">
        <f t="shared" si="1"/>
        <v>1.6487212707001282</v>
      </c>
      <c r="D9" s="1">
        <f t="shared" si="2"/>
        <v>0.25</v>
      </c>
      <c r="E9" s="1">
        <v>-2</v>
      </c>
      <c r="F9" s="3">
        <f t="shared" si="3"/>
        <v>-0.10127872929987181</v>
      </c>
    </row>
    <row r="10" spans="1:6" x14ac:dyDescent="0.15">
      <c r="A10" s="3">
        <v>0</v>
      </c>
      <c r="B10" s="1">
        <f t="shared" si="0"/>
        <v>1</v>
      </c>
      <c r="C10" s="1">
        <f t="shared" si="1"/>
        <v>1</v>
      </c>
      <c r="D10" s="1">
        <f t="shared" si="2"/>
        <v>0</v>
      </c>
      <c r="E10" s="1">
        <v>-2</v>
      </c>
      <c r="F10" s="3">
        <f t="shared" si="3"/>
        <v>-1</v>
      </c>
    </row>
    <row r="11" spans="1:6" x14ac:dyDescent="0.15">
      <c r="A11" s="3">
        <v>0.5</v>
      </c>
      <c r="B11" s="1">
        <f t="shared" si="0"/>
        <v>1.6487212707001282</v>
      </c>
      <c r="C11" s="1">
        <f t="shared" si="1"/>
        <v>0.60653065971263342</v>
      </c>
      <c r="D11" s="1">
        <f t="shared" si="2"/>
        <v>0.25</v>
      </c>
      <c r="E11" s="1">
        <v>-2</v>
      </c>
      <c r="F11" s="3">
        <f t="shared" si="3"/>
        <v>-1.1434693402873666</v>
      </c>
    </row>
    <row r="12" spans="1:6" x14ac:dyDescent="0.15">
      <c r="A12" s="3">
        <v>1</v>
      </c>
      <c r="B12" s="1">
        <f t="shared" si="0"/>
        <v>2.7182818284590451</v>
      </c>
      <c r="C12" s="1">
        <f t="shared" si="1"/>
        <v>0.36787944117144233</v>
      </c>
      <c r="D12" s="1">
        <f t="shared" si="2"/>
        <v>1</v>
      </c>
      <c r="E12" s="1">
        <v>-2</v>
      </c>
      <c r="F12" s="3">
        <f t="shared" si="3"/>
        <v>-0.63212055882855767</v>
      </c>
    </row>
    <row r="13" spans="1:6" x14ac:dyDescent="0.15">
      <c r="A13" s="3">
        <v>1.5</v>
      </c>
      <c r="B13" s="1">
        <f t="shared" si="0"/>
        <v>4.4816890703380645</v>
      </c>
      <c r="C13" s="1">
        <f t="shared" si="1"/>
        <v>0.22313016014842985</v>
      </c>
      <c r="D13" s="1">
        <f t="shared" si="2"/>
        <v>2.25</v>
      </c>
      <c r="E13" s="1">
        <v>-2</v>
      </c>
      <c r="F13" s="3">
        <f t="shared" si="3"/>
        <v>0.4731301601484299</v>
      </c>
    </row>
    <row r="14" spans="1:6" x14ac:dyDescent="0.15">
      <c r="A14" s="3">
        <v>2</v>
      </c>
      <c r="B14" s="1">
        <f t="shared" si="0"/>
        <v>7.3890560989306504</v>
      </c>
      <c r="C14" s="1">
        <f t="shared" si="1"/>
        <v>0.1353352832366127</v>
      </c>
      <c r="D14" s="1">
        <f t="shared" si="2"/>
        <v>4</v>
      </c>
      <c r="E14" s="1">
        <v>-2</v>
      </c>
      <c r="F14" s="3">
        <f t="shared" si="3"/>
        <v>2.1353352832366124</v>
      </c>
    </row>
    <row r="15" spans="1:6" x14ac:dyDescent="0.15">
      <c r="A15" s="3">
        <v>2.5</v>
      </c>
      <c r="B15" s="1">
        <f t="shared" si="0"/>
        <v>12.182493960703473</v>
      </c>
      <c r="C15" s="1">
        <f t="shared" si="1"/>
        <v>8.20849986238988E-2</v>
      </c>
      <c r="D15" s="1">
        <f t="shared" si="2"/>
        <v>6.25</v>
      </c>
      <c r="E15" s="1">
        <v>-2</v>
      </c>
      <c r="F15" s="3">
        <f t="shared" si="3"/>
        <v>4.3320849986238992</v>
      </c>
    </row>
    <row r="16" spans="1:6" x14ac:dyDescent="0.15">
      <c r="A16" s="3">
        <v>3</v>
      </c>
      <c r="B16" s="1">
        <f t="shared" si="0"/>
        <v>20.085536923187668</v>
      </c>
      <c r="C16" s="1">
        <f t="shared" si="1"/>
        <v>4.9787068367863944E-2</v>
      </c>
      <c r="D16" s="1">
        <f t="shared" si="2"/>
        <v>9</v>
      </c>
      <c r="E16" s="1">
        <v>-2</v>
      </c>
      <c r="F16" s="3">
        <f t="shared" si="3"/>
        <v>7.0497870683678645</v>
      </c>
    </row>
    <row r="17" spans="1:6" x14ac:dyDescent="0.15">
      <c r="A17" s="3">
        <v>3.5</v>
      </c>
      <c r="B17" s="1">
        <f t="shared" si="0"/>
        <v>33.115451958692312</v>
      </c>
      <c r="C17" s="1">
        <f t="shared" si="1"/>
        <v>3.0197383422318504E-2</v>
      </c>
      <c r="D17" s="1">
        <f t="shared" si="2"/>
        <v>12.25</v>
      </c>
      <c r="E17" s="1">
        <v>-2</v>
      </c>
      <c r="F17" s="3">
        <f t="shared" si="3"/>
        <v>10.280197383422319</v>
      </c>
    </row>
    <row r="18" spans="1:6" x14ac:dyDescent="0.15">
      <c r="A18" s="3">
        <v>4</v>
      </c>
      <c r="B18" s="1">
        <f t="shared" si="0"/>
        <v>54.598150033144236</v>
      </c>
      <c r="C18" s="1">
        <f t="shared" si="1"/>
        <v>1.8315638888734182E-2</v>
      </c>
      <c r="D18" s="1">
        <f t="shared" si="2"/>
        <v>16</v>
      </c>
      <c r="E18" s="1">
        <v>-2</v>
      </c>
      <c r="F18" s="3">
        <f t="shared" si="3"/>
        <v>14.018315638888733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workbookViewId="0">
      <selection activeCell="T14" sqref="T14"/>
    </sheetView>
  </sheetViews>
  <sheetFormatPr baseColWidth="10" defaultRowHeight="10.5" x14ac:dyDescent="0.15"/>
  <cols>
    <col min="1" max="2" width="11.42578125" style="1"/>
    <col min="3" max="3" width="13.7109375" style="1" customWidth="1"/>
    <col min="4" max="4" width="6" style="1" bestFit="1" customWidth="1"/>
    <col min="5" max="5" width="2.7109375" style="1" bestFit="1" customWidth="1"/>
    <col min="6" max="6" width="25.7109375" style="1" bestFit="1" customWidth="1"/>
    <col min="7" max="259" width="11.42578125" style="1"/>
    <col min="260" max="260" width="6" style="1" bestFit="1" customWidth="1"/>
    <col min="261" max="261" width="2.7109375" style="1" bestFit="1" customWidth="1"/>
    <col min="262" max="515" width="11.42578125" style="1"/>
    <col min="516" max="516" width="6" style="1" bestFit="1" customWidth="1"/>
    <col min="517" max="517" width="2.7109375" style="1" bestFit="1" customWidth="1"/>
    <col min="518" max="771" width="11.42578125" style="1"/>
    <col min="772" max="772" width="6" style="1" bestFit="1" customWidth="1"/>
    <col min="773" max="773" width="2.7109375" style="1" bestFit="1" customWidth="1"/>
    <col min="774" max="1027" width="11.42578125" style="1"/>
    <col min="1028" max="1028" width="6" style="1" bestFit="1" customWidth="1"/>
    <col min="1029" max="1029" width="2.7109375" style="1" bestFit="1" customWidth="1"/>
    <col min="1030" max="1283" width="11.42578125" style="1"/>
    <col min="1284" max="1284" width="6" style="1" bestFit="1" customWidth="1"/>
    <col min="1285" max="1285" width="2.7109375" style="1" bestFit="1" customWidth="1"/>
    <col min="1286" max="1539" width="11.42578125" style="1"/>
    <col min="1540" max="1540" width="6" style="1" bestFit="1" customWidth="1"/>
    <col min="1541" max="1541" width="2.7109375" style="1" bestFit="1" customWidth="1"/>
    <col min="1542" max="1795" width="11.42578125" style="1"/>
    <col min="1796" max="1796" width="6" style="1" bestFit="1" customWidth="1"/>
    <col min="1797" max="1797" width="2.7109375" style="1" bestFit="1" customWidth="1"/>
    <col min="1798" max="2051" width="11.42578125" style="1"/>
    <col min="2052" max="2052" width="6" style="1" bestFit="1" customWidth="1"/>
    <col min="2053" max="2053" width="2.7109375" style="1" bestFit="1" customWidth="1"/>
    <col min="2054" max="2307" width="11.42578125" style="1"/>
    <col min="2308" max="2308" width="6" style="1" bestFit="1" customWidth="1"/>
    <col min="2309" max="2309" width="2.7109375" style="1" bestFit="1" customWidth="1"/>
    <col min="2310" max="2563" width="11.42578125" style="1"/>
    <col min="2564" max="2564" width="6" style="1" bestFit="1" customWidth="1"/>
    <col min="2565" max="2565" width="2.7109375" style="1" bestFit="1" customWidth="1"/>
    <col min="2566" max="2819" width="11.42578125" style="1"/>
    <col min="2820" max="2820" width="6" style="1" bestFit="1" customWidth="1"/>
    <col min="2821" max="2821" width="2.7109375" style="1" bestFit="1" customWidth="1"/>
    <col min="2822" max="3075" width="11.42578125" style="1"/>
    <col min="3076" max="3076" width="6" style="1" bestFit="1" customWidth="1"/>
    <col min="3077" max="3077" width="2.7109375" style="1" bestFit="1" customWidth="1"/>
    <col min="3078" max="3331" width="11.42578125" style="1"/>
    <col min="3332" max="3332" width="6" style="1" bestFit="1" customWidth="1"/>
    <col min="3333" max="3333" width="2.7109375" style="1" bestFit="1" customWidth="1"/>
    <col min="3334" max="3587" width="11.42578125" style="1"/>
    <col min="3588" max="3588" width="6" style="1" bestFit="1" customWidth="1"/>
    <col min="3589" max="3589" width="2.7109375" style="1" bestFit="1" customWidth="1"/>
    <col min="3590" max="3843" width="11.42578125" style="1"/>
    <col min="3844" max="3844" width="6" style="1" bestFit="1" customWidth="1"/>
    <col min="3845" max="3845" width="2.7109375" style="1" bestFit="1" customWidth="1"/>
    <col min="3846" max="4099" width="11.42578125" style="1"/>
    <col min="4100" max="4100" width="6" style="1" bestFit="1" customWidth="1"/>
    <col min="4101" max="4101" width="2.7109375" style="1" bestFit="1" customWidth="1"/>
    <col min="4102" max="4355" width="11.42578125" style="1"/>
    <col min="4356" max="4356" width="6" style="1" bestFit="1" customWidth="1"/>
    <col min="4357" max="4357" width="2.7109375" style="1" bestFit="1" customWidth="1"/>
    <col min="4358" max="4611" width="11.42578125" style="1"/>
    <col min="4612" max="4612" width="6" style="1" bestFit="1" customWidth="1"/>
    <col min="4613" max="4613" width="2.7109375" style="1" bestFit="1" customWidth="1"/>
    <col min="4614" max="4867" width="11.42578125" style="1"/>
    <col min="4868" max="4868" width="6" style="1" bestFit="1" customWidth="1"/>
    <col min="4869" max="4869" width="2.7109375" style="1" bestFit="1" customWidth="1"/>
    <col min="4870" max="5123" width="11.42578125" style="1"/>
    <col min="5124" max="5124" width="6" style="1" bestFit="1" customWidth="1"/>
    <col min="5125" max="5125" width="2.7109375" style="1" bestFit="1" customWidth="1"/>
    <col min="5126" max="5379" width="11.42578125" style="1"/>
    <col min="5380" max="5380" width="6" style="1" bestFit="1" customWidth="1"/>
    <col min="5381" max="5381" width="2.7109375" style="1" bestFit="1" customWidth="1"/>
    <col min="5382" max="5635" width="11.42578125" style="1"/>
    <col min="5636" max="5636" width="6" style="1" bestFit="1" customWidth="1"/>
    <col min="5637" max="5637" width="2.7109375" style="1" bestFit="1" customWidth="1"/>
    <col min="5638" max="5891" width="11.42578125" style="1"/>
    <col min="5892" max="5892" width="6" style="1" bestFit="1" customWidth="1"/>
    <col min="5893" max="5893" width="2.7109375" style="1" bestFit="1" customWidth="1"/>
    <col min="5894" max="6147" width="11.42578125" style="1"/>
    <col min="6148" max="6148" width="6" style="1" bestFit="1" customWidth="1"/>
    <col min="6149" max="6149" width="2.7109375" style="1" bestFit="1" customWidth="1"/>
    <col min="6150" max="6403" width="11.42578125" style="1"/>
    <col min="6404" max="6404" width="6" style="1" bestFit="1" customWidth="1"/>
    <col min="6405" max="6405" width="2.7109375" style="1" bestFit="1" customWidth="1"/>
    <col min="6406" max="6659" width="11.42578125" style="1"/>
    <col min="6660" max="6660" width="6" style="1" bestFit="1" customWidth="1"/>
    <col min="6661" max="6661" width="2.7109375" style="1" bestFit="1" customWidth="1"/>
    <col min="6662" max="6915" width="11.42578125" style="1"/>
    <col min="6916" max="6916" width="6" style="1" bestFit="1" customWidth="1"/>
    <col min="6917" max="6917" width="2.7109375" style="1" bestFit="1" customWidth="1"/>
    <col min="6918" max="7171" width="11.42578125" style="1"/>
    <col min="7172" max="7172" width="6" style="1" bestFit="1" customWidth="1"/>
    <col min="7173" max="7173" width="2.7109375" style="1" bestFit="1" customWidth="1"/>
    <col min="7174" max="7427" width="11.42578125" style="1"/>
    <col min="7428" max="7428" width="6" style="1" bestFit="1" customWidth="1"/>
    <col min="7429" max="7429" width="2.7109375" style="1" bestFit="1" customWidth="1"/>
    <col min="7430" max="7683" width="11.42578125" style="1"/>
    <col min="7684" max="7684" width="6" style="1" bestFit="1" customWidth="1"/>
    <col min="7685" max="7685" width="2.7109375" style="1" bestFit="1" customWidth="1"/>
    <col min="7686" max="7939" width="11.42578125" style="1"/>
    <col min="7940" max="7940" width="6" style="1" bestFit="1" customWidth="1"/>
    <col min="7941" max="7941" width="2.7109375" style="1" bestFit="1" customWidth="1"/>
    <col min="7942" max="8195" width="11.42578125" style="1"/>
    <col min="8196" max="8196" width="6" style="1" bestFit="1" customWidth="1"/>
    <col min="8197" max="8197" width="2.7109375" style="1" bestFit="1" customWidth="1"/>
    <col min="8198" max="8451" width="11.42578125" style="1"/>
    <col min="8452" max="8452" width="6" style="1" bestFit="1" customWidth="1"/>
    <col min="8453" max="8453" width="2.7109375" style="1" bestFit="1" customWidth="1"/>
    <col min="8454" max="8707" width="11.42578125" style="1"/>
    <col min="8708" max="8708" width="6" style="1" bestFit="1" customWidth="1"/>
    <col min="8709" max="8709" width="2.7109375" style="1" bestFit="1" customWidth="1"/>
    <col min="8710" max="8963" width="11.42578125" style="1"/>
    <col min="8964" max="8964" width="6" style="1" bestFit="1" customWidth="1"/>
    <col min="8965" max="8965" width="2.7109375" style="1" bestFit="1" customWidth="1"/>
    <col min="8966" max="9219" width="11.42578125" style="1"/>
    <col min="9220" max="9220" width="6" style="1" bestFit="1" customWidth="1"/>
    <col min="9221" max="9221" width="2.7109375" style="1" bestFit="1" customWidth="1"/>
    <col min="9222" max="9475" width="11.42578125" style="1"/>
    <col min="9476" max="9476" width="6" style="1" bestFit="1" customWidth="1"/>
    <col min="9477" max="9477" width="2.7109375" style="1" bestFit="1" customWidth="1"/>
    <col min="9478" max="9731" width="11.42578125" style="1"/>
    <col min="9732" max="9732" width="6" style="1" bestFit="1" customWidth="1"/>
    <col min="9733" max="9733" width="2.7109375" style="1" bestFit="1" customWidth="1"/>
    <col min="9734" max="9987" width="11.42578125" style="1"/>
    <col min="9988" max="9988" width="6" style="1" bestFit="1" customWidth="1"/>
    <col min="9989" max="9989" width="2.7109375" style="1" bestFit="1" customWidth="1"/>
    <col min="9990" max="10243" width="11.42578125" style="1"/>
    <col min="10244" max="10244" width="6" style="1" bestFit="1" customWidth="1"/>
    <col min="10245" max="10245" width="2.7109375" style="1" bestFit="1" customWidth="1"/>
    <col min="10246" max="10499" width="11.42578125" style="1"/>
    <col min="10500" max="10500" width="6" style="1" bestFit="1" customWidth="1"/>
    <col min="10501" max="10501" width="2.7109375" style="1" bestFit="1" customWidth="1"/>
    <col min="10502" max="10755" width="11.42578125" style="1"/>
    <col min="10756" max="10756" width="6" style="1" bestFit="1" customWidth="1"/>
    <col min="10757" max="10757" width="2.7109375" style="1" bestFit="1" customWidth="1"/>
    <col min="10758" max="11011" width="11.42578125" style="1"/>
    <col min="11012" max="11012" width="6" style="1" bestFit="1" customWidth="1"/>
    <col min="11013" max="11013" width="2.7109375" style="1" bestFit="1" customWidth="1"/>
    <col min="11014" max="11267" width="11.42578125" style="1"/>
    <col min="11268" max="11268" width="6" style="1" bestFit="1" customWidth="1"/>
    <col min="11269" max="11269" width="2.7109375" style="1" bestFit="1" customWidth="1"/>
    <col min="11270" max="11523" width="11.42578125" style="1"/>
    <col min="11524" max="11524" width="6" style="1" bestFit="1" customWidth="1"/>
    <col min="11525" max="11525" width="2.7109375" style="1" bestFit="1" customWidth="1"/>
    <col min="11526" max="11779" width="11.42578125" style="1"/>
    <col min="11780" max="11780" width="6" style="1" bestFit="1" customWidth="1"/>
    <col min="11781" max="11781" width="2.7109375" style="1" bestFit="1" customWidth="1"/>
    <col min="11782" max="12035" width="11.42578125" style="1"/>
    <col min="12036" max="12036" width="6" style="1" bestFit="1" customWidth="1"/>
    <col min="12037" max="12037" width="2.7109375" style="1" bestFit="1" customWidth="1"/>
    <col min="12038" max="12291" width="11.42578125" style="1"/>
    <col min="12292" max="12292" width="6" style="1" bestFit="1" customWidth="1"/>
    <col min="12293" max="12293" width="2.7109375" style="1" bestFit="1" customWidth="1"/>
    <col min="12294" max="12547" width="11.42578125" style="1"/>
    <col min="12548" max="12548" width="6" style="1" bestFit="1" customWidth="1"/>
    <col min="12549" max="12549" width="2.7109375" style="1" bestFit="1" customWidth="1"/>
    <col min="12550" max="12803" width="11.42578125" style="1"/>
    <col min="12804" max="12804" width="6" style="1" bestFit="1" customWidth="1"/>
    <col min="12805" max="12805" width="2.7109375" style="1" bestFit="1" customWidth="1"/>
    <col min="12806" max="13059" width="11.42578125" style="1"/>
    <col min="13060" max="13060" width="6" style="1" bestFit="1" customWidth="1"/>
    <col min="13061" max="13061" width="2.7109375" style="1" bestFit="1" customWidth="1"/>
    <col min="13062" max="13315" width="11.42578125" style="1"/>
    <col min="13316" max="13316" width="6" style="1" bestFit="1" customWidth="1"/>
    <col min="13317" max="13317" width="2.7109375" style="1" bestFit="1" customWidth="1"/>
    <col min="13318" max="13571" width="11.42578125" style="1"/>
    <col min="13572" max="13572" width="6" style="1" bestFit="1" customWidth="1"/>
    <col min="13573" max="13573" width="2.7109375" style="1" bestFit="1" customWidth="1"/>
    <col min="13574" max="13827" width="11.42578125" style="1"/>
    <col min="13828" max="13828" width="6" style="1" bestFit="1" customWidth="1"/>
    <col min="13829" max="13829" width="2.7109375" style="1" bestFit="1" customWidth="1"/>
    <col min="13830" max="14083" width="11.42578125" style="1"/>
    <col min="14084" max="14084" width="6" style="1" bestFit="1" customWidth="1"/>
    <col min="14085" max="14085" width="2.7109375" style="1" bestFit="1" customWidth="1"/>
    <col min="14086" max="14339" width="11.42578125" style="1"/>
    <col min="14340" max="14340" width="6" style="1" bestFit="1" customWidth="1"/>
    <col min="14341" max="14341" width="2.7109375" style="1" bestFit="1" customWidth="1"/>
    <col min="14342" max="14595" width="11.42578125" style="1"/>
    <col min="14596" max="14596" width="6" style="1" bestFit="1" customWidth="1"/>
    <col min="14597" max="14597" width="2.7109375" style="1" bestFit="1" customWidth="1"/>
    <col min="14598" max="14851" width="11.42578125" style="1"/>
    <col min="14852" max="14852" width="6" style="1" bestFit="1" customWidth="1"/>
    <col min="14853" max="14853" width="2.7109375" style="1" bestFit="1" customWidth="1"/>
    <col min="14854" max="15107" width="11.42578125" style="1"/>
    <col min="15108" max="15108" width="6" style="1" bestFit="1" customWidth="1"/>
    <col min="15109" max="15109" width="2.7109375" style="1" bestFit="1" customWidth="1"/>
    <col min="15110" max="15363" width="11.42578125" style="1"/>
    <col min="15364" max="15364" width="6" style="1" bestFit="1" customWidth="1"/>
    <col min="15365" max="15365" width="2.7109375" style="1" bestFit="1" customWidth="1"/>
    <col min="15366" max="15619" width="11.42578125" style="1"/>
    <col min="15620" max="15620" width="6" style="1" bestFit="1" customWidth="1"/>
    <col min="15621" max="15621" width="2.7109375" style="1" bestFit="1" customWidth="1"/>
    <col min="15622" max="15875" width="11.42578125" style="1"/>
    <col min="15876" max="15876" width="6" style="1" bestFit="1" customWidth="1"/>
    <col min="15877" max="15877" width="2.7109375" style="1" bestFit="1" customWidth="1"/>
    <col min="15878" max="16131" width="11.42578125" style="1"/>
    <col min="16132" max="16132" width="6" style="1" bestFit="1" customWidth="1"/>
    <col min="16133" max="16133" width="2.7109375" style="1" bestFit="1" customWidth="1"/>
    <col min="16134" max="16384" width="11.42578125" style="1"/>
  </cols>
  <sheetData>
    <row r="1" spans="1:6" x14ac:dyDescent="0.15">
      <c r="F1" s="2" t="s">
        <v>12</v>
      </c>
    </row>
    <row r="2" spans="1:6" x14ac:dyDescent="0.15">
      <c r="A2" s="3">
        <v>0</v>
      </c>
      <c r="B2" s="1">
        <f t="shared" ref="B2:B37" si="0">EXP(A2)</f>
        <v>1</v>
      </c>
      <c r="C2" s="1">
        <f t="shared" ref="C2:C37" si="1">2*(1/B2)</f>
        <v>2</v>
      </c>
      <c r="D2" s="1">
        <f t="shared" ref="D2:D37" si="2">SIN(A2)</f>
        <v>0</v>
      </c>
      <c r="F2" s="3">
        <f t="shared" ref="F2:F37" si="3">C2-D2</f>
        <v>2</v>
      </c>
    </row>
    <row r="3" spans="1:6" x14ac:dyDescent="0.15">
      <c r="A3" s="3">
        <v>0.2</v>
      </c>
      <c r="B3" s="1">
        <f t="shared" si="0"/>
        <v>1.2214027581601699</v>
      </c>
      <c r="C3" s="1">
        <f t="shared" si="1"/>
        <v>1.6374615061559636</v>
      </c>
      <c r="D3" s="1">
        <f t="shared" si="2"/>
        <v>0.19866933079506122</v>
      </c>
      <c r="F3" s="3">
        <f t="shared" si="3"/>
        <v>1.4387921753609025</v>
      </c>
    </row>
    <row r="4" spans="1:6" x14ac:dyDescent="0.15">
      <c r="A4" s="3">
        <v>0.4</v>
      </c>
      <c r="B4" s="1">
        <f t="shared" si="0"/>
        <v>1.4918246976412703</v>
      </c>
      <c r="C4" s="1">
        <f t="shared" si="1"/>
        <v>1.3406400920712787</v>
      </c>
      <c r="D4" s="1">
        <f t="shared" si="2"/>
        <v>0.38941834230865052</v>
      </c>
      <c r="F4" s="3">
        <f t="shared" si="3"/>
        <v>0.95122174976262808</v>
      </c>
    </row>
    <row r="5" spans="1:6" x14ac:dyDescent="0.15">
      <c r="A5" s="3">
        <v>0.6</v>
      </c>
      <c r="B5" s="1">
        <f t="shared" si="0"/>
        <v>1.8221188003905089</v>
      </c>
      <c r="C5" s="1">
        <f t="shared" si="1"/>
        <v>1.097623272188053</v>
      </c>
      <c r="D5" s="1">
        <f t="shared" si="2"/>
        <v>0.56464247339503537</v>
      </c>
      <c r="F5" s="3">
        <f t="shared" si="3"/>
        <v>0.53298079879301763</v>
      </c>
    </row>
    <row r="6" spans="1:6" x14ac:dyDescent="0.15">
      <c r="A6" s="3">
        <v>0.8</v>
      </c>
      <c r="B6" s="1">
        <f t="shared" si="0"/>
        <v>2.2255409284924679</v>
      </c>
      <c r="C6" s="1">
        <f t="shared" si="1"/>
        <v>0.89865792823444313</v>
      </c>
      <c r="D6" s="1">
        <f t="shared" si="2"/>
        <v>0.71735609089952279</v>
      </c>
      <c r="F6" s="3">
        <f t="shared" si="3"/>
        <v>0.18130183733492033</v>
      </c>
    </row>
    <row r="7" spans="1:6" x14ac:dyDescent="0.15">
      <c r="A7" s="3">
        <v>1</v>
      </c>
      <c r="B7" s="1">
        <f t="shared" si="0"/>
        <v>2.7182818284590451</v>
      </c>
      <c r="C7" s="1">
        <f t="shared" si="1"/>
        <v>0.73575888234288467</v>
      </c>
      <c r="D7" s="1">
        <f t="shared" si="2"/>
        <v>0.8414709848078965</v>
      </c>
      <c r="F7" s="3">
        <f t="shared" si="3"/>
        <v>-0.10571210246501184</v>
      </c>
    </row>
    <row r="8" spans="1:6" x14ac:dyDescent="0.15">
      <c r="A8" s="3">
        <v>1.2</v>
      </c>
      <c r="B8" s="1">
        <f t="shared" si="0"/>
        <v>3.3201169227365472</v>
      </c>
      <c r="C8" s="1">
        <f t="shared" si="1"/>
        <v>0.60238842382440427</v>
      </c>
      <c r="D8" s="1">
        <f t="shared" si="2"/>
        <v>0.93203908596722629</v>
      </c>
      <c r="F8" s="3">
        <f t="shared" si="3"/>
        <v>-0.32965066214282202</v>
      </c>
    </row>
    <row r="9" spans="1:6" x14ac:dyDescent="0.15">
      <c r="A9" s="3">
        <v>1.4</v>
      </c>
      <c r="B9" s="1">
        <f t="shared" si="0"/>
        <v>4.0551999668446745</v>
      </c>
      <c r="C9" s="1">
        <f t="shared" si="1"/>
        <v>0.49319392788321298</v>
      </c>
      <c r="D9" s="1">
        <f t="shared" si="2"/>
        <v>0.98544972998846014</v>
      </c>
      <c r="F9" s="3">
        <f t="shared" si="3"/>
        <v>-0.49225580210524716</v>
      </c>
    </row>
    <row r="10" spans="1:6" x14ac:dyDescent="0.15">
      <c r="A10" s="3">
        <v>1.6</v>
      </c>
      <c r="B10" s="1">
        <f t="shared" si="0"/>
        <v>4.9530324243951149</v>
      </c>
      <c r="C10" s="1">
        <f t="shared" si="1"/>
        <v>0.40379303598931082</v>
      </c>
      <c r="D10" s="1">
        <f t="shared" si="2"/>
        <v>0.99957360304150511</v>
      </c>
      <c r="F10" s="3">
        <f t="shared" si="3"/>
        <v>-0.59578056705219429</v>
      </c>
    </row>
    <row r="11" spans="1:6" x14ac:dyDescent="0.15">
      <c r="A11" s="3">
        <v>1.8</v>
      </c>
      <c r="B11" s="1">
        <f t="shared" si="0"/>
        <v>6.0496474644129465</v>
      </c>
      <c r="C11" s="1">
        <f t="shared" si="1"/>
        <v>0.33059777644317306</v>
      </c>
      <c r="D11" s="1">
        <f t="shared" si="2"/>
        <v>0.97384763087819515</v>
      </c>
      <c r="F11" s="3">
        <f t="shared" si="3"/>
        <v>-0.64324985443502203</v>
      </c>
    </row>
    <row r="12" spans="1:6" x14ac:dyDescent="0.15">
      <c r="A12" s="3">
        <v>2</v>
      </c>
      <c r="B12" s="1">
        <f t="shared" si="0"/>
        <v>7.3890560989306504</v>
      </c>
      <c r="C12" s="1">
        <f t="shared" si="1"/>
        <v>0.2706705664732254</v>
      </c>
      <c r="D12" s="1">
        <f t="shared" si="2"/>
        <v>0.90929742682568171</v>
      </c>
      <c r="F12" s="3">
        <f t="shared" si="3"/>
        <v>-0.6386268603524563</v>
      </c>
    </row>
    <row r="13" spans="1:6" x14ac:dyDescent="0.15">
      <c r="A13" s="3">
        <v>2.2000000000000002</v>
      </c>
      <c r="B13" s="1">
        <f t="shared" si="0"/>
        <v>9.025013499434122</v>
      </c>
      <c r="C13" s="1">
        <f t="shared" si="1"/>
        <v>0.22160631672466774</v>
      </c>
      <c r="D13" s="1">
        <f t="shared" si="2"/>
        <v>0.80849640381959009</v>
      </c>
      <c r="F13" s="3">
        <f t="shared" si="3"/>
        <v>-0.5868900870949223</v>
      </c>
    </row>
    <row r="14" spans="1:6" x14ac:dyDescent="0.15">
      <c r="A14" s="3">
        <v>2.4</v>
      </c>
      <c r="B14" s="1">
        <f t="shared" si="0"/>
        <v>11.023176380641601</v>
      </c>
      <c r="C14" s="1">
        <f t="shared" si="1"/>
        <v>0.18143590657882502</v>
      </c>
      <c r="D14" s="1">
        <f t="shared" si="2"/>
        <v>0.67546318055115095</v>
      </c>
      <c r="F14" s="3">
        <f t="shared" si="3"/>
        <v>-0.49402727397232593</v>
      </c>
    </row>
    <row r="15" spans="1:6" x14ac:dyDescent="0.15">
      <c r="A15" s="3">
        <v>2.6</v>
      </c>
      <c r="B15" s="1">
        <f t="shared" si="0"/>
        <v>13.463738035001692</v>
      </c>
      <c r="C15" s="1">
        <f t="shared" si="1"/>
        <v>0.14854715642866775</v>
      </c>
      <c r="D15" s="1">
        <f t="shared" si="2"/>
        <v>0.51550137182146416</v>
      </c>
      <c r="F15" s="3">
        <f t="shared" si="3"/>
        <v>-0.36695421539279638</v>
      </c>
    </row>
    <row r="16" spans="1:6" x14ac:dyDescent="0.15">
      <c r="A16" s="3">
        <v>2.8</v>
      </c>
      <c r="B16" s="1">
        <f t="shared" si="0"/>
        <v>16.444646771097048</v>
      </c>
      <c r="C16" s="1">
        <f t="shared" si="1"/>
        <v>0.12162012525043595</v>
      </c>
      <c r="D16" s="1">
        <f t="shared" si="2"/>
        <v>0.33498815015590511</v>
      </c>
      <c r="F16" s="3">
        <f t="shared" si="3"/>
        <v>-0.21336802490546916</v>
      </c>
    </row>
    <row r="17" spans="1:6" x14ac:dyDescent="0.15">
      <c r="A17" s="3">
        <v>3</v>
      </c>
      <c r="B17" s="1">
        <f t="shared" si="0"/>
        <v>20.085536923187668</v>
      </c>
      <c r="C17" s="1">
        <f t="shared" si="1"/>
        <v>9.9574136735727889E-2</v>
      </c>
      <c r="D17" s="1">
        <f t="shared" si="2"/>
        <v>0.14112000805986721</v>
      </c>
      <c r="F17" s="3">
        <f t="shared" si="3"/>
        <v>-4.1545871324139325E-2</v>
      </c>
    </row>
    <row r="18" spans="1:6" x14ac:dyDescent="0.15">
      <c r="A18" s="3">
        <v>3.2</v>
      </c>
      <c r="B18" s="1">
        <f t="shared" si="0"/>
        <v>24.532530197109352</v>
      </c>
      <c r="C18" s="1">
        <f t="shared" si="1"/>
        <v>8.1524407956732423E-2</v>
      </c>
      <c r="D18" s="1">
        <f t="shared" si="2"/>
        <v>-5.8374143427580086E-2</v>
      </c>
      <c r="F18" s="3">
        <f t="shared" si="3"/>
        <v>0.13989855138431251</v>
      </c>
    </row>
    <row r="19" spans="1:6" x14ac:dyDescent="0.15">
      <c r="A19" s="3">
        <v>3.4</v>
      </c>
      <c r="B19" s="1">
        <f t="shared" si="0"/>
        <v>29.964100047397011</v>
      </c>
      <c r="C19" s="1">
        <f t="shared" si="1"/>
        <v>6.6746539920652159E-2</v>
      </c>
      <c r="D19" s="1">
        <f t="shared" si="2"/>
        <v>-0.25554110202683122</v>
      </c>
      <c r="F19" s="3">
        <f t="shared" si="3"/>
        <v>0.32228764194748338</v>
      </c>
    </row>
    <row r="20" spans="1:6" x14ac:dyDescent="0.15">
      <c r="A20" s="3">
        <v>3.6</v>
      </c>
      <c r="B20" s="1">
        <f t="shared" si="0"/>
        <v>36.598234443677988</v>
      </c>
      <c r="C20" s="1">
        <f t="shared" si="1"/>
        <v>5.4647444894585118E-2</v>
      </c>
      <c r="D20" s="1">
        <f t="shared" si="2"/>
        <v>-0.44252044329485246</v>
      </c>
      <c r="F20" s="3">
        <f t="shared" si="3"/>
        <v>0.49716788818943758</v>
      </c>
    </row>
    <row r="21" spans="1:6" x14ac:dyDescent="0.15">
      <c r="A21" s="3">
        <v>3.8</v>
      </c>
      <c r="B21" s="1">
        <f t="shared" si="0"/>
        <v>44.701184493300815</v>
      </c>
      <c r="C21" s="1">
        <f t="shared" si="1"/>
        <v>4.4741543712331203E-2</v>
      </c>
      <c r="D21" s="1">
        <f t="shared" si="2"/>
        <v>-0.61185789094271892</v>
      </c>
      <c r="F21" s="3">
        <f t="shared" si="3"/>
        <v>0.65659943465505011</v>
      </c>
    </row>
    <row r="22" spans="1:6" x14ac:dyDescent="0.15">
      <c r="A22" s="3">
        <v>4</v>
      </c>
      <c r="B22" s="1">
        <f t="shared" si="0"/>
        <v>54.598150033144236</v>
      </c>
      <c r="C22" s="1">
        <f t="shared" si="1"/>
        <v>3.6631277777468364E-2</v>
      </c>
      <c r="D22" s="1">
        <f t="shared" si="2"/>
        <v>-0.7568024953079282</v>
      </c>
      <c r="F22" s="3">
        <f t="shared" si="3"/>
        <v>0.79343377308539653</v>
      </c>
    </row>
    <row r="23" spans="1:6" x14ac:dyDescent="0.15">
      <c r="A23" s="3">
        <v>4.2</v>
      </c>
      <c r="B23" s="1">
        <f t="shared" si="0"/>
        <v>66.686331040925154</v>
      </c>
      <c r="C23" s="1">
        <f t="shared" si="1"/>
        <v>2.9991153640955406E-2</v>
      </c>
      <c r="D23" s="1">
        <f t="shared" si="2"/>
        <v>-0.87157577241358819</v>
      </c>
      <c r="F23" s="3">
        <f t="shared" si="3"/>
        <v>0.90156692605454358</v>
      </c>
    </row>
    <row r="24" spans="1:6" x14ac:dyDescent="0.15">
      <c r="A24" s="3">
        <v>4.4000000000000004</v>
      </c>
      <c r="B24" s="1">
        <f t="shared" si="0"/>
        <v>81.450868664968141</v>
      </c>
      <c r="C24" s="1">
        <f t="shared" si="1"/>
        <v>2.4554679806136875E-2</v>
      </c>
      <c r="D24" s="1">
        <f t="shared" si="2"/>
        <v>-0.95160207388951601</v>
      </c>
      <c r="F24" s="3">
        <f t="shared" si="3"/>
        <v>0.97615675369565291</v>
      </c>
    </row>
    <row r="25" spans="1:6" x14ac:dyDescent="0.15">
      <c r="A25" s="3">
        <v>4.5999999999999996</v>
      </c>
      <c r="B25" s="1">
        <f t="shared" si="0"/>
        <v>99.484315641933776</v>
      </c>
      <c r="C25" s="1">
        <f t="shared" si="1"/>
        <v>2.0103671489267168E-2</v>
      </c>
      <c r="D25" s="1">
        <f t="shared" si="2"/>
        <v>-0.99369100363346441</v>
      </c>
      <c r="F25" s="3">
        <f t="shared" si="3"/>
        <v>1.0137946751227316</v>
      </c>
    </row>
    <row r="26" spans="1:6" x14ac:dyDescent="0.15">
      <c r="A26" s="3">
        <v>4.8</v>
      </c>
      <c r="B26" s="1">
        <f t="shared" si="0"/>
        <v>121.51041751873485</v>
      </c>
      <c r="C26" s="1">
        <f t="shared" si="1"/>
        <v>1.645949409804006E-2</v>
      </c>
      <c r="D26" s="1">
        <f t="shared" si="2"/>
        <v>-0.99616460883584068</v>
      </c>
      <c r="F26" s="3">
        <f t="shared" si="3"/>
        <v>1.0126241029338807</v>
      </c>
    </row>
    <row r="27" spans="1:6" x14ac:dyDescent="0.15">
      <c r="A27" s="3">
        <v>5</v>
      </c>
      <c r="B27" s="1">
        <f t="shared" si="0"/>
        <v>148.4131591025766</v>
      </c>
      <c r="C27" s="1">
        <f t="shared" si="1"/>
        <v>1.3475893998170934E-2</v>
      </c>
      <c r="D27" s="1">
        <f t="shared" si="2"/>
        <v>-0.95892427466313845</v>
      </c>
      <c r="F27" s="3">
        <f t="shared" si="3"/>
        <v>0.97240016866130941</v>
      </c>
    </row>
    <row r="28" spans="1:6" x14ac:dyDescent="0.15">
      <c r="A28" s="3">
        <v>5.2</v>
      </c>
      <c r="B28" s="1">
        <f t="shared" si="0"/>
        <v>181.27224187515122</v>
      </c>
      <c r="C28" s="1">
        <f t="shared" si="1"/>
        <v>1.1033128841521541E-2</v>
      </c>
      <c r="D28" s="1">
        <f t="shared" si="2"/>
        <v>-0.88345465572015314</v>
      </c>
      <c r="F28" s="3">
        <f t="shared" si="3"/>
        <v>0.89448778456167466</v>
      </c>
    </row>
    <row r="29" spans="1:6" x14ac:dyDescent="0.15">
      <c r="A29" s="3">
        <v>5.4</v>
      </c>
      <c r="B29" s="1">
        <f t="shared" si="0"/>
        <v>221.40641620418717</v>
      </c>
      <c r="C29" s="1">
        <f t="shared" si="1"/>
        <v>9.0331618852253319E-3</v>
      </c>
      <c r="D29" s="1">
        <f t="shared" si="2"/>
        <v>-0.77276448755598715</v>
      </c>
      <c r="F29" s="3">
        <f t="shared" si="3"/>
        <v>0.78179764944121244</v>
      </c>
    </row>
    <row r="30" spans="1:6" x14ac:dyDescent="0.15">
      <c r="A30" s="3">
        <v>5.6</v>
      </c>
      <c r="B30" s="1">
        <f t="shared" si="0"/>
        <v>270.42640742615254</v>
      </c>
      <c r="C30" s="1">
        <f t="shared" si="1"/>
        <v>7.3957274329658641E-3</v>
      </c>
      <c r="D30" s="1">
        <f t="shared" si="2"/>
        <v>-0.63126663787232162</v>
      </c>
      <c r="F30" s="3">
        <f t="shared" si="3"/>
        <v>0.63866236530528753</v>
      </c>
    </row>
    <row r="31" spans="1:6" x14ac:dyDescent="0.15">
      <c r="A31" s="3">
        <v>5.8</v>
      </c>
      <c r="B31" s="1">
        <f t="shared" si="0"/>
        <v>330.29955990964862</v>
      </c>
      <c r="C31" s="1">
        <f t="shared" si="1"/>
        <v>6.0551094907516298E-3</v>
      </c>
      <c r="D31" s="1">
        <f t="shared" si="2"/>
        <v>-0.46460217941375737</v>
      </c>
      <c r="F31" s="3">
        <f t="shared" si="3"/>
        <v>0.47065728890450897</v>
      </c>
    </row>
    <row r="32" spans="1:6" x14ac:dyDescent="0.15">
      <c r="A32" s="3">
        <v>6</v>
      </c>
      <c r="B32" s="1">
        <f t="shared" si="0"/>
        <v>403.42879349273511</v>
      </c>
      <c r="C32" s="1">
        <f t="shared" si="1"/>
        <v>4.957504353332717E-3</v>
      </c>
      <c r="D32" s="1">
        <f t="shared" si="2"/>
        <v>-0.27941549819892586</v>
      </c>
      <c r="F32" s="3">
        <f t="shared" si="3"/>
        <v>0.28437300255225856</v>
      </c>
    </row>
    <row r="33" spans="1:6" x14ac:dyDescent="0.15">
      <c r="A33" s="3">
        <v>6.2</v>
      </c>
      <c r="B33" s="1">
        <f t="shared" si="0"/>
        <v>492.74904109325632</v>
      </c>
      <c r="C33" s="1">
        <f t="shared" si="1"/>
        <v>4.058861272591468E-3</v>
      </c>
      <c r="D33" s="1">
        <f t="shared" si="2"/>
        <v>-8.3089402817496397E-2</v>
      </c>
      <c r="F33" s="3">
        <f t="shared" si="3"/>
        <v>8.7148264090087871E-2</v>
      </c>
    </row>
    <row r="34" spans="1:6" x14ac:dyDescent="0.15">
      <c r="A34" s="3">
        <v>6.4</v>
      </c>
      <c r="B34" s="1">
        <f t="shared" si="0"/>
        <v>601.84503787208223</v>
      </c>
      <c r="C34" s="1">
        <f t="shared" si="1"/>
        <v>3.3231145463478678E-3</v>
      </c>
      <c r="D34" s="1">
        <f t="shared" si="2"/>
        <v>0.11654920485049364</v>
      </c>
      <c r="F34" s="3">
        <f t="shared" si="3"/>
        <v>-0.11322609030414577</v>
      </c>
    </row>
    <row r="35" spans="1:6" x14ac:dyDescent="0.15">
      <c r="A35" s="3">
        <v>6.6</v>
      </c>
      <c r="B35" s="1">
        <f t="shared" si="0"/>
        <v>735.09518924197266</v>
      </c>
      <c r="C35" s="1">
        <f t="shared" si="1"/>
        <v>2.7207360750957877E-3</v>
      </c>
      <c r="D35" s="1">
        <f t="shared" si="2"/>
        <v>0.31154136351337786</v>
      </c>
      <c r="F35" s="3">
        <f t="shared" si="3"/>
        <v>-0.30882062743828209</v>
      </c>
    </row>
    <row r="36" spans="1:6" x14ac:dyDescent="0.15">
      <c r="A36" s="3">
        <v>6.8</v>
      </c>
      <c r="B36" s="1">
        <f t="shared" si="0"/>
        <v>897.84729165041756</v>
      </c>
      <c r="C36" s="1">
        <f t="shared" si="1"/>
        <v>2.2275502956896065E-3</v>
      </c>
      <c r="D36" s="1">
        <f t="shared" si="2"/>
        <v>0.49411335113860816</v>
      </c>
      <c r="F36" s="3">
        <f t="shared" si="3"/>
        <v>-0.49188580084291855</v>
      </c>
    </row>
    <row r="37" spans="1:6" x14ac:dyDescent="0.15">
      <c r="A37" s="3">
        <v>7</v>
      </c>
      <c r="B37" s="1">
        <f t="shared" si="0"/>
        <v>1096.6331584284585</v>
      </c>
      <c r="C37" s="1">
        <f t="shared" si="1"/>
        <v>1.8237639311090325E-3</v>
      </c>
      <c r="D37" s="1">
        <f t="shared" si="2"/>
        <v>0.65698659871878906</v>
      </c>
      <c r="F37" s="3">
        <f t="shared" si="3"/>
        <v>-0.65516283478768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R38" sqref="R38"/>
    </sheetView>
  </sheetViews>
  <sheetFormatPr baseColWidth="10" defaultRowHeight="10.5" x14ac:dyDescent="0.15"/>
  <cols>
    <col min="1" max="5" width="7.7109375" style="1" customWidth="1"/>
    <col min="6" max="6" width="24.5703125" style="1" bestFit="1" customWidth="1"/>
    <col min="7" max="16384" width="11.42578125" style="1"/>
  </cols>
  <sheetData>
    <row r="1" spans="1:6" x14ac:dyDescent="0.15">
      <c r="F1" s="2" t="s">
        <v>13</v>
      </c>
    </row>
    <row r="2" spans="1:6" x14ac:dyDescent="0.15">
      <c r="A2" s="3">
        <v>-4</v>
      </c>
      <c r="B2" s="1">
        <f>A2*A2*A2</f>
        <v>-64</v>
      </c>
      <c r="C2" s="1">
        <f>(-2)*A2*A2</f>
        <v>-32</v>
      </c>
      <c r="D2" s="1">
        <f>(-1)*A2</f>
        <v>4</v>
      </c>
      <c r="E2" s="1">
        <v>1</v>
      </c>
      <c r="F2" s="3">
        <f>SUM(B2:E2)</f>
        <v>-91</v>
      </c>
    </row>
    <row r="3" spans="1:6" x14ac:dyDescent="0.15">
      <c r="A3" s="3">
        <v>-3.5</v>
      </c>
      <c r="B3" s="1">
        <f t="shared" ref="B3:B18" si="0">A3*A3*A3</f>
        <v>-42.875</v>
      </c>
      <c r="C3" s="1">
        <f t="shared" ref="C3:C18" si="1">(-2)*A3*A3</f>
        <v>-24.5</v>
      </c>
      <c r="D3" s="1">
        <f t="shared" ref="D3:D18" si="2">(-1)*A3</f>
        <v>3.5</v>
      </c>
      <c r="E3" s="1">
        <v>1</v>
      </c>
      <c r="F3" s="3">
        <f t="shared" ref="F3:F18" si="3">SUM(B3:E3)</f>
        <v>-62.875</v>
      </c>
    </row>
    <row r="4" spans="1:6" x14ac:dyDescent="0.15">
      <c r="A4" s="3">
        <v>-3</v>
      </c>
      <c r="B4" s="1">
        <f t="shared" si="0"/>
        <v>-27</v>
      </c>
      <c r="C4" s="1">
        <f t="shared" si="1"/>
        <v>-18</v>
      </c>
      <c r="D4" s="1">
        <f t="shared" si="2"/>
        <v>3</v>
      </c>
      <c r="E4" s="1">
        <v>1</v>
      </c>
      <c r="F4" s="3">
        <f t="shared" si="3"/>
        <v>-41</v>
      </c>
    </row>
    <row r="5" spans="1:6" x14ac:dyDescent="0.15">
      <c r="A5" s="3">
        <v>-2.5</v>
      </c>
      <c r="B5" s="1">
        <f t="shared" si="0"/>
        <v>-15.625</v>
      </c>
      <c r="C5" s="1">
        <f t="shared" si="1"/>
        <v>-12.5</v>
      </c>
      <c r="D5" s="1">
        <f t="shared" si="2"/>
        <v>2.5</v>
      </c>
      <c r="E5" s="1">
        <v>1</v>
      </c>
      <c r="F5" s="3">
        <f t="shared" si="3"/>
        <v>-24.625</v>
      </c>
    </row>
    <row r="6" spans="1:6" x14ac:dyDescent="0.15">
      <c r="A6" s="3">
        <v>-2</v>
      </c>
      <c r="B6" s="1">
        <f t="shared" si="0"/>
        <v>-8</v>
      </c>
      <c r="C6" s="1">
        <f t="shared" si="1"/>
        <v>-8</v>
      </c>
      <c r="D6" s="1">
        <f t="shared" si="2"/>
        <v>2</v>
      </c>
      <c r="E6" s="1">
        <v>1</v>
      </c>
      <c r="F6" s="3">
        <f t="shared" si="3"/>
        <v>-13</v>
      </c>
    </row>
    <row r="7" spans="1:6" x14ac:dyDescent="0.15">
      <c r="A7" s="3">
        <v>-1.5</v>
      </c>
      <c r="B7" s="1">
        <f t="shared" si="0"/>
        <v>-3.375</v>
      </c>
      <c r="C7" s="1">
        <f t="shared" si="1"/>
        <v>-4.5</v>
      </c>
      <c r="D7" s="1">
        <f t="shared" si="2"/>
        <v>1.5</v>
      </c>
      <c r="E7" s="1">
        <v>1</v>
      </c>
      <c r="F7" s="3">
        <f t="shared" si="3"/>
        <v>-5.375</v>
      </c>
    </row>
    <row r="8" spans="1:6" x14ac:dyDescent="0.15">
      <c r="A8" s="3">
        <v>-1</v>
      </c>
      <c r="B8" s="1">
        <f t="shared" si="0"/>
        <v>-1</v>
      </c>
      <c r="C8" s="1">
        <f t="shared" si="1"/>
        <v>-2</v>
      </c>
      <c r="D8" s="1">
        <f t="shared" si="2"/>
        <v>1</v>
      </c>
      <c r="E8" s="1">
        <v>1</v>
      </c>
      <c r="F8" s="3">
        <f t="shared" si="3"/>
        <v>-1</v>
      </c>
    </row>
    <row r="9" spans="1:6" x14ac:dyDescent="0.15">
      <c r="A9" s="3">
        <v>-0.5</v>
      </c>
      <c r="B9" s="1">
        <f t="shared" si="0"/>
        <v>-0.125</v>
      </c>
      <c r="C9" s="1">
        <f t="shared" si="1"/>
        <v>-0.5</v>
      </c>
      <c r="D9" s="1">
        <f t="shared" si="2"/>
        <v>0.5</v>
      </c>
      <c r="E9" s="1">
        <v>1</v>
      </c>
      <c r="F9" s="3">
        <f t="shared" si="3"/>
        <v>0.875</v>
      </c>
    </row>
    <row r="10" spans="1:6" x14ac:dyDescent="0.15">
      <c r="A10" s="3">
        <v>0</v>
      </c>
      <c r="B10" s="1">
        <f t="shared" si="0"/>
        <v>0</v>
      </c>
      <c r="C10" s="1">
        <f t="shared" si="1"/>
        <v>0</v>
      </c>
      <c r="D10" s="1">
        <f t="shared" si="2"/>
        <v>0</v>
      </c>
      <c r="E10" s="1">
        <v>1</v>
      </c>
      <c r="F10" s="3">
        <f t="shared" si="3"/>
        <v>1</v>
      </c>
    </row>
    <row r="11" spans="1:6" x14ac:dyDescent="0.15">
      <c r="A11" s="3">
        <v>0.5</v>
      </c>
      <c r="B11" s="1">
        <f t="shared" si="0"/>
        <v>0.125</v>
      </c>
      <c r="C11" s="1">
        <f t="shared" si="1"/>
        <v>-0.5</v>
      </c>
      <c r="D11" s="1">
        <f t="shared" si="2"/>
        <v>-0.5</v>
      </c>
      <c r="E11" s="1">
        <v>1</v>
      </c>
      <c r="F11" s="3">
        <f t="shared" si="3"/>
        <v>0.125</v>
      </c>
    </row>
    <row r="12" spans="1:6" x14ac:dyDescent="0.15">
      <c r="A12" s="3">
        <v>1</v>
      </c>
      <c r="B12" s="1">
        <f t="shared" si="0"/>
        <v>1</v>
      </c>
      <c r="C12" s="1">
        <f t="shared" si="1"/>
        <v>-2</v>
      </c>
      <c r="D12" s="1">
        <f t="shared" si="2"/>
        <v>-1</v>
      </c>
      <c r="E12" s="1">
        <v>1</v>
      </c>
      <c r="F12" s="3">
        <f t="shared" si="3"/>
        <v>-1</v>
      </c>
    </row>
    <row r="13" spans="1:6" x14ac:dyDescent="0.15">
      <c r="A13" s="3">
        <v>1.5</v>
      </c>
      <c r="B13" s="1">
        <f t="shared" si="0"/>
        <v>3.375</v>
      </c>
      <c r="C13" s="1">
        <f t="shared" si="1"/>
        <v>-4.5</v>
      </c>
      <c r="D13" s="1">
        <f t="shared" si="2"/>
        <v>-1.5</v>
      </c>
      <c r="E13" s="1">
        <v>1</v>
      </c>
      <c r="F13" s="3">
        <f t="shared" si="3"/>
        <v>-1.625</v>
      </c>
    </row>
    <row r="14" spans="1:6" x14ac:dyDescent="0.15">
      <c r="A14" s="3">
        <v>2</v>
      </c>
      <c r="B14" s="1">
        <f t="shared" si="0"/>
        <v>8</v>
      </c>
      <c r="C14" s="1">
        <f t="shared" si="1"/>
        <v>-8</v>
      </c>
      <c r="D14" s="1">
        <f t="shared" si="2"/>
        <v>-2</v>
      </c>
      <c r="E14" s="1">
        <v>1</v>
      </c>
      <c r="F14" s="3">
        <f t="shared" si="3"/>
        <v>-1</v>
      </c>
    </row>
    <row r="15" spans="1:6" x14ac:dyDescent="0.15">
      <c r="A15" s="3">
        <v>2.5</v>
      </c>
      <c r="B15" s="1">
        <f t="shared" si="0"/>
        <v>15.625</v>
      </c>
      <c r="C15" s="1">
        <f t="shared" si="1"/>
        <v>-12.5</v>
      </c>
      <c r="D15" s="1">
        <f t="shared" si="2"/>
        <v>-2.5</v>
      </c>
      <c r="E15" s="1">
        <v>1</v>
      </c>
      <c r="F15" s="3">
        <f t="shared" si="3"/>
        <v>1.625</v>
      </c>
    </row>
    <row r="16" spans="1:6" x14ac:dyDescent="0.15">
      <c r="A16" s="3">
        <v>3</v>
      </c>
      <c r="B16" s="1">
        <f t="shared" si="0"/>
        <v>27</v>
      </c>
      <c r="C16" s="1">
        <f t="shared" si="1"/>
        <v>-18</v>
      </c>
      <c r="D16" s="1">
        <f t="shared" si="2"/>
        <v>-3</v>
      </c>
      <c r="E16" s="1">
        <v>1</v>
      </c>
      <c r="F16" s="3">
        <f t="shared" si="3"/>
        <v>7</v>
      </c>
    </row>
    <row r="17" spans="1:6" x14ac:dyDescent="0.15">
      <c r="A17" s="3">
        <v>3.5</v>
      </c>
      <c r="B17" s="1">
        <f t="shared" si="0"/>
        <v>42.875</v>
      </c>
      <c r="C17" s="1">
        <f t="shared" si="1"/>
        <v>-24.5</v>
      </c>
      <c r="D17" s="1">
        <f t="shared" si="2"/>
        <v>-3.5</v>
      </c>
      <c r="E17" s="1">
        <v>1</v>
      </c>
      <c r="F17" s="3">
        <f t="shared" si="3"/>
        <v>15.875</v>
      </c>
    </row>
    <row r="18" spans="1:6" x14ac:dyDescent="0.15">
      <c r="A18" s="3">
        <v>4</v>
      </c>
      <c r="B18" s="1">
        <f t="shared" si="0"/>
        <v>64</v>
      </c>
      <c r="C18" s="1">
        <f t="shared" si="1"/>
        <v>-32</v>
      </c>
      <c r="D18" s="1">
        <f t="shared" si="2"/>
        <v>-4</v>
      </c>
      <c r="E18" s="1">
        <v>1</v>
      </c>
      <c r="F18" s="3">
        <f t="shared" si="3"/>
        <v>29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showGridLines="0" zoomScaleNormal="100" workbookViewId="0">
      <selection activeCell="Q16" sqref="Q16"/>
    </sheetView>
  </sheetViews>
  <sheetFormatPr baseColWidth="10" defaultRowHeight="12" customHeight="1" x14ac:dyDescent="0.15"/>
  <cols>
    <col min="1" max="1" width="9.42578125" style="1" customWidth="1"/>
    <col min="2" max="2" width="16.85546875" style="1" bestFit="1" customWidth="1"/>
    <col min="3" max="16384" width="11.42578125" style="1"/>
  </cols>
  <sheetData>
    <row r="1" spans="1:2" ht="12" customHeight="1" x14ac:dyDescent="0.15">
      <c r="B1" s="2" t="s">
        <v>7</v>
      </c>
    </row>
    <row r="2" spans="1:2" ht="12" customHeight="1" x14ac:dyDescent="0.15">
      <c r="A2" s="3">
        <v>-1.2</v>
      </c>
      <c r="B2" s="3">
        <f>POWER(A2,10) - 1</f>
        <v>5.1917364223999991</v>
      </c>
    </row>
    <row r="3" spans="1:2" ht="12" customHeight="1" x14ac:dyDescent="0.15">
      <c r="A3" s="3">
        <v>-1.1000000000000001</v>
      </c>
      <c r="B3" s="3">
        <f t="shared" ref="B3:B26" si="0">POWER(A3,10) - 1</f>
        <v>1.5937424601000019</v>
      </c>
    </row>
    <row r="4" spans="1:2" ht="12" customHeight="1" x14ac:dyDescent="0.15">
      <c r="A4" s="3">
        <v>-1</v>
      </c>
      <c r="B4" s="3">
        <f t="shared" si="0"/>
        <v>0</v>
      </c>
    </row>
    <row r="5" spans="1:2" ht="12" customHeight="1" x14ac:dyDescent="0.15">
      <c r="A5" s="3">
        <v>-0.9</v>
      </c>
      <c r="B5" s="3">
        <f t="shared" si="0"/>
        <v>-0.65132155989999985</v>
      </c>
    </row>
    <row r="6" spans="1:2" ht="12" customHeight="1" x14ac:dyDescent="0.15">
      <c r="A6" s="3">
        <v>-0.80000000000000104</v>
      </c>
      <c r="B6" s="3">
        <f t="shared" si="0"/>
        <v>-0.89262581759999859</v>
      </c>
    </row>
    <row r="7" spans="1:2" ht="12" customHeight="1" x14ac:dyDescent="0.15">
      <c r="A7" s="3">
        <v>-0.70000000000000095</v>
      </c>
      <c r="B7" s="3">
        <f t="shared" si="0"/>
        <v>-0.97175247509999962</v>
      </c>
    </row>
    <row r="8" spans="1:2" ht="12" customHeight="1" x14ac:dyDescent="0.15">
      <c r="A8" s="3">
        <v>-0.60000000000000098</v>
      </c>
      <c r="B8" s="3">
        <f t="shared" si="0"/>
        <v>-0.99395338239999986</v>
      </c>
    </row>
    <row r="9" spans="1:2" ht="12" customHeight="1" x14ac:dyDescent="0.15">
      <c r="A9" s="3">
        <v>-0.500000000000001</v>
      </c>
      <c r="B9" s="3">
        <f t="shared" si="0"/>
        <v>-0.9990234375</v>
      </c>
    </row>
    <row r="10" spans="1:2" ht="12" customHeight="1" x14ac:dyDescent="0.15">
      <c r="A10" s="3">
        <v>-0.40000000000000102</v>
      </c>
      <c r="B10" s="3">
        <f t="shared" si="0"/>
        <v>-0.99989514239999999</v>
      </c>
    </row>
    <row r="11" spans="1:2" ht="12" customHeight="1" x14ac:dyDescent="0.15">
      <c r="A11" s="3">
        <v>-0.30000000000000099</v>
      </c>
      <c r="B11" s="3">
        <f t="shared" si="0"/>
        <v>-0.99999409510000004</v>
      </c>
    </row>
    <row r="12" spans="1:2" ht="12" customHeight="1" x14ac:dyDescent="0.15">
      <c r="A12" s="3">
        <v>-0.20000000000000101</v>
      </c>
      <c r="B12" s="3">
        <f t="shared" si="0"/>
        <v>-0.99999989759999997</v>
      </c>
    </row>
    <row r="13" spans="1:2" ht="12" customHeight="1" x14ac:dyDescent="0.15">
      <c r="A13" s="3">
        <v>-9.9999999999999895E-2</v>
      </c>
      <c r="B13" s="3">
        <f t="shared" si="0"/>
        <v>-0.99999999989999999</v>
      </c>
    </row>
    <row r="14" spans="1:2" ht="12" customHeight="1" x14ac:dyDescent="0.15">
      <c r="A14" s="3">
        <v>0</v>
      </c>
      <c r="B14" s="3">
        <f t="shared" si="0"/>
        <v>-1</v>
      </c>
    </row>
    <row r="15" spans="1:2" ht="12" customHeight="1" x14ac:dyDescent="0.15">
      <c r="A15" s="3">
        <v>0.1</v>
      </c>
      <c r="B15" s="3">
        <f t="shared" si="0"/>
        <v>-0.99999999989999999</v>
      </c>
    </row>
    <row r="16" spans="1:2" ht="12" customHeight="1" x14ac:dyDescent="0.15">
      <c r="A16" s="3">
        <v>0.2</v>
      </c>
      <c r="B16" s="3">
        <f t="shared" si="0"/>
        <v>-0.99999989759999997</v>
      </c>
    </row>
    <row r="17" spans="1:2" ht="12" customHeight="1" x14ac:dyDescent="0.15">
      <c r="A17" s="3">
        <v>0.3</v>
      </c>
      <c r="B17" s="3">
        <f t="shared" si="0"/>
        <v>-0.99999409510000004</v>
      </c>
    </row>
    <row r="18" spans="1:2" ht="12" customHeight="1" x14ac:dyDescent="0.15">
      <c r="A18" s="3">
        <v>0.4</v>
      </c>
      <c r="B18" s="3">
        <f t="shared" si="0"/>
        <v>-0.99989514239999999</v>
      </c>
    </row>
    <row r="19" spans="1:2" ht="12" customHeight="1" x14ac:dyDescent="0.15">
      <c r="A19" s="3">
        <v>0.5</v>
      </c>
      <c r="B19" s="3">
        <f t="shared" si="0"/>
        <v>-0.9990234375</v>
      </c>
    </row>
    <row r="20" spans="1:2" ht="12" customHeight="1" x14ac:dyDescent="0.15">
      <c r="A20" s="3">
        <v>0.6</v>
      </c>
      <c r="B20" s="3">
        <f t="shared" si="0"/>
        <v>-0.99395338239999997</v>
      </c>
    </row>
    <row r="21" spans="1:2" ht="12" customHeight="1" x14ac:dyDescent="0.15">
      <c r="A21" s="3">
        <v>0.7</v>
      </c>
      <c r="B21" s="3">
        <f t="shared" si="0"/>
        <v>-0.97175247510000007</v>
      </c>
    </row>
    <row r="22" spans="1:2" ht="12" customHeight="1" x14ac:dyDescent="0.15">
      <c r="A22" s="3">
        <v>0.8</v>
      </c>
      <c r="B22" s="3">
        <f t="shared" si="0"/>
        <v>-0.89262581759999993</v>
      </c>
    </row>
    <row r="23" spans="1:2" ht="12" customHeight="1" x14ac:dyDescent="0.15">
      <c r="A23" s="3">
        <v>0.9</v>
      </c>
      <c r="B23" s="3">
        <f t="shared" si="0"/>
        <v>-0.65132155989999985</v>
      </c>
    </row>
    <row r="24" spans="1:2" ht="12" customHeight="1" x14ac:dyDescent="0.15">
      <c r="A24" s="3">
        <v>1</v>
      </c>
      <c r="B24" s="3">
        <f t="shared" si="0"/>
        <v>0</v>
      </c>
    </row>
    <row r="25" spans="1:2" ht="12" customHeight="1" x14ac:dyDescent="0.15">
      <c r="A25" s="3">
        <v>1.1000000000000001</v>
      </c>
      <c r="B25" s="3">
        <f t="shared" si="0"/>
        <v>1.5937424601000019</v>
      </c>
    </row>
    <row r="26" spans="1:2" ht="12" customHeight="1" x14ac:dyDescent="0.15">
      <c r="A26" s="3">
        <v>1.2</v>
      </c>
      <c r="B26" s="3">
        <f t="shared" si="0"/>
        <v>5.1917364223999991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>
      <selection activeCell="R22" sqref="R21:R22"/>
    </sheetView>
  </sheetViews>
  <sheetFormatPr baseColWidth="10" defaultRowHeight="14.1" customHeight="1" x14ac:dyDescent="0.25"/>
  <cols>
    <col min="1" max="4" width="11.42578125" style="8"/>
    <col min="5" max="5" width="32.28515625" style="8" customWidth="1"/>
    <col min="6" max="260" width="11.42578125" style="8"/>
    <col min="261" max="261" width="32.28515625" style="8" customWidth="1"/>
    <col min="262" max="516" width="11.42578125" style="8"/>
    <col min="517" max="517" width="32.28515625" style="8" customWidth="1"/>
    <col min="518" max="772" width="11.42578125" style="8"/>
    <col min="773" max="773" width="32.28515625" style="8" customWidth="1"/>
    <col min="774" max="1028" width="11.42578125" style="8"/>
    <col min="1029" max="1029" width="32.28515625" style="8" customWidth="1"/>
    <col min="1030" max="1284" width="11.42578125" style="8"/>
    <col min="1285" max="1285" width="32.28515625" style="8" customWidth="1"/>
    <col min="1286" max="1540" width="11.42578125" style="8"/>
    <col min="1541" max="1541" width="32.28515625" style="8" customWidth="1"/>
    <col min="1542" max="1796" width="11.42578125" style="8"/>
    <col min="1797" max="1797" width="32.28515625" style="8" customWidth="1"/>
    <col min="1798" max="2052" width="11.42578125" style="8"/>
    <col min="2053" max="2053" width="32.28515625" style="8" customWidth="1"/>
    <col min="2054" max="2308" width="11.42578125" style="8"/>
    <col min="2309" max="2309" width="32.28515625" style="8" customWidth="1"/>
    <col min="2310" max="2564" width="11.42578125" style="8"/>
    <col min="2565" max="2565" width="32.28515625" style="8" customWidth="1"/>
    <col min="2566" max="2820" width="11.42578125" style="8"/>
    <col min="2821" max="2821" width="32.28515625" style="8" customWidth="1"/>
    <col min="2822" max="3076" width="11.42578125" style="8"/>
    <col min="3077" max="3077" width="32.28515625" style="8" customWidth="1"/>
    <col min="3078" max="3332" width="11.42578125" style="8"/>
    <col min="3333" max="3333" width="32.28515625" style="8" customWidth="1"/>
    <col min="3334" max="3588" width="11.42578125" style="8"/>
    <col min="3589" max="3589" width="32.28515625" style="8" customWidth="1"/>
    <col min="3590" max="3844" width="11.42578125" style="8"/>
    <col min="3845" max="3845" width="32.28515625" style="8" customWidth="1"/>
    <col min="3846" max="4100" width="11.42578125" style="8"/>
    <col min="4101" max="4101" width="32.28515625" style="8" customWidth="1"/>
    <col min="4102" max="4356" width="11.42578125" style="8"/>
    <col min="4357" max="4357" width="32.28515625" style="8" customWidth="1"/>
    <col min="4358" max="4612" width="11.42578125" style="8"/>
    <col min="4613" max="4613" width="32.28515625" style="8" customWidth="1"/>
    <col min="4614" max="4868" width="11.42578125" style="8"/>
    <col min="4869" max="4869" width="32.28515625" style="8" customWidth="1"/>
    <col min="4870" max="5124" width="11.42578125" style="8"/>
    <col min="5125" max="5125" width="32.28515625" style="8" customWidth="1"/>
    <col min="5126" max="5380" width="11.42578125" style="8"/>
    <col min="5381" max="5381" width="32.28515625" style="8" customWidth="1"/>
    <col min="5382" max="5636" width="11.42578125" style="8"/>
    <col min="5637" max="5637" width="32.28515625" style="8" customWidth="1"/>
    <col min="5638" max="5892" width="11.42578125" style="8"/>
    <col min="5893" max="5893" width="32.28515625" style="8" customWidth="1"/>
    <col min="5894" max="6148" width="11.42578125" style="8"/>
    <col min="6149" max="6149" width="32.28515625" style="8" customWidth="1"/>
    <col min="6150" max="6404" width="11.42578125" style="8"/>
    <col min="6405" max="6405" width="32.28515625" style="8" customWidth="1"/>
    <col min="6406" max="6660" width="11.42578125" style="8"/>
    <col min="6661" max="6661" width="32.28515625" style="8" customWidth="1"/>
    <col min="6662" max="6916" width="11.42578125" style="8"/>
    <col min="6917" max="6917" width="32.28515625" style="8" customWidth="1"/>
    <col min="6918" max="7172" width="11.42578125" style="8"/>
    <col min="7173" max="7173" width="32.28515625" style="8" customWidth="1"/>
    <col min="7174" max="7428" width="11.42578125" style="8"/>
    <col min="7429" max="7429" width="32.28515625" style="8" customWidth="1"/>
    <col min="7430" max="7684" width="11.42578125" style="8"/>
    <col min="7685" max="7685" width="32.28515625" style="8" customWidth="1"/>
    <col min="7686" max="7940" width="11.42578125" style="8"/>
    <col min="7941" max="7941" width="32.28515625" style="8" customWidth="1"/>
    <col min="7942" max="8196" width="11.42578125" style="8"/>
    <col min="8197" max="8197" width="32.28515625" style="8" customWidth="1"/>
    <col min="8198" max="8452" width="11.42578125" style="8"/>
    <col min="8453" max="8453" width="32.28515625" style="8" customWidth="1"/>
    <col min="8454" max="8708" width="11.42578125" style="8"/>
    <col min="8709" max="8709" width="32.28515625" style="8" customWidth="1"/>
    <col min="8710" max="8964" width="11.42578125" style="8"/>
    <col min="8965" max="8965" width="32.28515625" style="8" customWidth="1"/>
    <col min="8966" max="9220" width="11.42578125" style="8"/>
    <col min="9221" max="9221" width="32.28515625" style="8" customWidth="1"/>
    <col min="9222" max="9476" width="11.42578125" style="8"/>
    <col min="9477" max="9477" width="32.28515625" style="8" customWidth="1"/>
    <col min="9478" max="9732" width="11.42578125" style="8"/>
    <col min="9733" max="9733" width="32.28515625" style="8" customWidth="1"/>
    <col min="9734" max="9988" width="11.42578125" style="8"/>
    <col min="9989" max="9989" width="32.28515625" style="8" customWidth="1"/>
    <col min="9990" max="10244" width="11.42578125" style="8"/>
    <col min="10245" max="10245" width="32.28515625" style="8" customWidth="1"/>
    <col min="10246" max="10500" width="11.42578125" style="8"/>
    <col min="10501" max="10501" width="32.28515625" style="8" customWidth="1"/>
    <col min="10502" max="10756" width="11.42578125" style="8"/>
    <col min="10757" max="10757" width="32.28515625" style="8" customWidth="1"/>
    <col min="10758" max="11012" width="11.42578125" style="8"/>
    <col min="11013" max="11013" width="32.28515625" style="8" customWidth="1"/>
    <col min="11014" max="11268" width="11.42578125" style="8"/>
    <col min="11269" max="11269" width="32.28515625" style="8" customWidth="1"/>
    <col min="11270" max="11524" width="11.42578125" style="8"/>
    <col min="11525" max="11525" width="32.28515625" style="8" customWidth="1"/>
    <col min="11526" max="11780" width="11.42578125" style="8"/>
    <col min="11781" max="11781" width="32.28515625" style="8" customWidth="1"/>
    <col min="11782" max="12036" width="11.42578125" style="8"/>
    <col min="12037" max="12037" width="32.28515625" style="8" customWidth="1"/>
    <col min="12038" max="12292" width="11.42578125" style="8"/>
    <col min="12293" max="12293" width="32.28515625" style="8" customWidth="1"/>
    <col min="12294" max="12548" width="11.42578125" style="8"/>
    <col min="12549" max="12549" width="32.28515625" style="8" customWidth="1"/>
    <col min="12550" max="12804" width="11.42578125" style="8"/>
    <col min="12805" max="12805" width="32.28515625" style="8" customWidth="1"/>
    <col min="12806" max="13060" width="11.42578125" style="8"/>
    <col min="13061" max="13061" width="32.28515625" style="8" customWidth="1"/>
    <col min="13062" max="13316" width="11.42578125" style="8"/>
    <col min="13317" max="13317" width="32.28515625" style="8" customWidth="1"/>
    <col min="13318" max="13572" width="11.42578125" style="8"/>
    <col min="13573" max="13573" width="32.28515625" style="8" customWidth="1"/>
    <col min="13574" max="13828" width="11.42578125" style="8"/>
    <col min="13829" max="13829" width="32.28515625" style="8" customWidth="1"/>
    <col min="13830" max="14084" width="11.42578125" style="8"/>
    <col min="14085" max="14085" width="32.28515625" style="8" customWidth="1"/>
    <col min="14086" max="14340" width="11.42578125" style="8"/>
    <col min="14341" max="14341" width="32.28515625" style="8" customWidth="1"/>
    <col min="14342" max="14596" width="11.42578125" style="8"/>
    <col min="14597" max="14597" width="32.28515625" style="8" customWidth="1"/>
    <col min="14598" max="14852" width="11.42578125" style="8"/>
    <col min="14853" max="14853" width="32.28515625" style="8" customWidth="1"/>
    <col min="14854" max="15108" width="11.42578125" style="8"/>
    <col min="15109" max="15109" width="32.28515625" style="8" customWidth="1"/>
    <col min="15110" max="15364" width="11.42578125" style="8"/>
    <col min="15365" max="15365" width="32.28515625" style="8" customWidth="1"/>
    <col min="15366" max="15620" width="11.42578125" style="8"/>
    <col min="15621" max="15621" width="32.28515625" style="8" customWidth="1"/>
    <col min="15622" max="15876" width="11.42578125" style="8"/>
    <col min="15877" max="15877" width="32.28515625" style="8" customWidth="1"/>
    <col min="15878" max="16132" width="11.42578125" style="8"/>
    <col min="16133" max="16133" width="32.28515625" style="8" customWidth="1"/>
    <col min="16134" max="16384" width="11.42578125" style="8"/>
  </cols>
  <sheetData>
    <row r="1" spans="1:5" ht="10.5" x14ac:dyDescent="0.25">
      <c r="E1" s="9" t="s">
        <v>14</v>
      </c>
    </row>
    <row r="2" spans="1:5" ht="10.5" x14ac:dyDescent="0.25">
      <c r="A2" s="9" t="s">
        <v>15</v>
      </c>
      <c r="B2" s="9" t="s">
        <v>16</v>
      </c>
      <c r="C2" s="9" t="s">
        <v>17</v>
      </c>
      <c r="D2" s="9" t="s">
        <v>18</v>
      </c>
      <c r="E2" s="9" t="s">
        <v>19</v>
      </c>
    </row>
    <row r="3" spans="1:5" ht="10.5" x14ac:dyDescent="0.25">
      <c r="A3" s="9">
        <v>0</v>
      </c>
      <c r="B3" s="9">
        <f>POWER(A3,3)</f>
        <v>0</v>
      </c>
      <c r="C3" s="9">
        <f>5*POWER(A3,2)</f>
        <v>0</v>
      </c>
      <c r="D3" s="9">
        <f>7*A3</f>
        <v>0</v>
      </c>
      <c r="E3" s="9">
        <f>B3-C3+D3-3</f>
        <v>-3</v>
      </c>
    </row>
    <row r="4" spans="1:5" ht="10.5" x14ac:dyDescent="0.25">
      <c r="A4" s="9">
        <v>0.1</v>
      </c>
      <c r="B4" s="9">
        <f t="shared" ref="B4:B23" si="0">POWER(A4,3)</f>
        <v>1.0000000000000002E-3</v>
      </c>
      <c r="C4" s="9">
        <f t="shared" ref="C4:C23" si="1">5*POWER(A4,2)</f>
        <v>5.000000000000001E-2</v>
      </c>
      <c r="D4" s="9">
        <f t="shared" ref="D4:D23" si="2">7*A4</f>
        <v>0.70000000000000007</v>
      </c>
      <c r="E4" s="9">
        <f t="shared" ref="E4:E23" si="3">B4-C4+D4-3</f>
        <v>-2.3490000000000002</v>
      </c>
    </row>
    <row r="5" spans="1:5" ht="10.5" x14ac:dyDescent="0.25">
      <c r="A5" s="9">
        <v>0.2</v>
      </c>
      <c r="B5" s="9">
        <f t="shared" si="0"/>
        <v>8.0000000000000019E-3</v>
      </c>
      <c r="C5" s="9">
        <f t="shared" si="1"/>
        <v>0.20000000000000004</v>
      </c>
      <c r="D5" s="9">
        <f t="shared" si="2"/>
        <v>1.4000000000000001</v>
      </c>
      <c r="E5" s="9">
        <f t="shared" si="3"/>
        <v>-1.7919999999999998</v>
      </c>
    </row>
    <row r="6" spans="1:5" ht="10.5" x14ac:dyDescent="0.25">
      <c r="A6" s="9">
        <v>0.3</v>
      </c>
      <c r="B6" s="9">
        <f t="shared" si="0"/>
        <v>2.7E-2</v>
      </c>
      <c r="C6" s="9">
        <f t="shared" si="1"/>
        <v>0.44999999999999996</v>
      </c>
      <c r="D6" s="9">
        <f t="shared" si="2"/>
        <v>2.1</v>
      </c>
      <c r="E6" s="9">
        <f t="shared" si="3"/>
        <v>-1.323</v>
      </c>
    </row>
    <row r="7" spans="1:5" ht="10.5" x14ac:dyDescent="0.25">
      <c r="A7" s="9">
        <v>0.4</v>
      </c>
      <c r="B7" s="9">
        <f t="shared" si="0"/>
        <v>6.4000000000000015E-2</v>
      </c>
      <c r="C7" s="9">
        <f t="shared" si="1"/>
        <v>0.80000000000000016</v>
      </c>
      <c r="D7" s="9">
        <f t="shared" si="2"/>
        <v>2.8000000000000003</v>
      </c>
      <c r="E7" s="9">
        <f t="shared" si="3"/>
        <v>-0.93599999999999994</v>
      </c>
    </row>
    <row r="8" spans="1:5" ht="10.5" x14ac:dyDescent="0.25">
      <c r="A8" s="9">
        <v>0.5</v>
      </c>
      <c r="B8" s="9">
        <f t="shared" si="0"/>
        <v>0.125</v>
      </c>
      <c r="C8" s="9">
        <f t="shared" si="1"/>
        <v>1.25</v>
      </c>
      <c r="D8" s="9">
        <f t="shared" si="2"/>
        <v>3.5</v>
      </c>
      <c r="E8" s="9">
        <f t="shared" si="3"/>
        <v>-0.625</v>
      </c>
    </row>
    <row r="9" spans="1:5" ht="10.5" x14ac:dyDescent="0.25">
      <c r="A9" s="9">
        <v>0.6</v>
      </c>
      <c r="B9" s="9">
        <f t="shared" si="0"/>
        <v>0.216</v>
      </c>
      <c r="C9" s="9">
        <f t="shared" si="1"/>
        <v>1.7999999999999998</v>
      </c>
      <c r="D9" s="9">
        <f t="shared" si="2"/>
        <v>4.2</v>
      </c>
      <c r="E9" s="9">
        <f t="shared" si="3"/>
        <v>-0.38399999999999945</v>
      </c>
    </row>
    <row r="10" spans="1:5" ht="10.5" x14ac:dyDescent="0.25">
      <c r="A10" s="9">
        <v>0.7</v>
      </c>
      <c r="B10" s="9">
        <f t="shared" si="0"/>
        <v>0.34299999999999992</v>
      </c>
      <c r="C10" s="9">
        <f t="shared" si="1"/>
        <v>2.4499999999999997</v>
      </c>
      <c r="D10" s="9">
        <f t="shared" si="2"/>
        <v>4.8999999999999995</v>
      </c>
      <c r="E10" s="9">
        <f t="shared" si="3"/>
        <v>-0.20700000000000029</v>
      </c>
    </row>
    <row r="11" spans="1:5" ht="10.5" x14ac:dyDescent="0.25">
      <c r="A11" s="9">
        <v>0.8</v>
      </c>
      <c r="B11" s="9">
        <f t="shared" si="0"/>
        <v>0.51200000000000012</v>
      </c>
      <c r="C11" s="9">
        <f t="shared" si="1"/>
        <v>3.2000000000000006</v>
      </c>
      <c r="D11" s="9">
        <f t="shared" si="2"/>
        <v>5.6000000000000005</v>
      </c>
      <c r="E11" s="9">
        <f t="shared" si="3"/>
        <v>-8.8000000000000078E-2</v>
      </c>
    </row>
    <row r="12" spans="1:5" ht="10.5" x14ac:dyDescent="0.25">
      <c r="A12" s="9">
        <v>0.9</v>
      </c>
      <c r="B12" s="9">
        <f t="shared" si="0"/>
        <v>0.72900000000000009</v>
      </c>
      <c r="C12" s="9">
        <f t="shared" si="1"/>
        <v>4.0500000000000007</v>
      </c>
      <c r="D12" s="9">
        <f t="shared" si="2"/>
        <v>6.3</v>
      </c>
      <c r="E12" s="9">
        <f t="shared" si="3"/>
        <v>-2.1000000000000796E-2</v>
      </c>
    </row>
    <row r="13" spans="1:5" ht="10.5" x14ac:dyDescent="0.25">
      <c r="A13" s="9">
        <v>1</v>
      </c>
      <c r="B13" s="9">
        <f t="shared" si="0"/>
        <v>1</v>
      </c>
      <c r="C13" s="9">
        <f t="shared" si="1"/>
        <v>5</v>
      </c>
      <c r="D13" s="9">
        <f t="shared" si="2"/>
        <v>7</v>
      </c>
      <c r="E13" s="9">
        <f t="shared" si="3"/>
        <v>0</v>
      </c>
    </row>
    <row r="14" spans="1:5" ht="10.5" x14ac:dyDescent="0.25">
      <c r="A14" s="9">
        <v>1.1000000000000001</v>
      </c>
      <c r="B14" s="9">
        <f t="shared" si="0"/>
        <v>1.3310000000000004</v>
      </c>
      <c r="C14" s="9">
        <f t="shared" si="1"/>
        <v>6.0500000000000007</v>
      </c>
      <c r="D14" s="9">
        <f t="shared" si="2"/>
        <v>7.7000000000000011</v>
      </c>
      <c r="E14" s="9">
        <f t="shared" si="3"/>
        <v>-1.899999999999924E-2</v>
      </c>
    </row>
    <row r="15" spans="1:5" ht="10.5" x14ac:dyDescent="0.25">
      <c r="A15" s="9">
        <v>1.2</v>
      </c>
      <c r="B15" s="9">
        <f t="shared" si="0"/>
        <v>1.728</v>
      </c>
      <c r="C15" s="9">
        <f t="shared" si="1"/>
        <v>7.1999999999999993</v>
      </c>
      <c r="D15" s="9">
        <f t="shared" si="2"/>
        <v>8.4</v>
      </c>
      <c r="E15" s="9">
        <f t="shared" si="3"/>
        <v>-7.1999999999999176E-2</v>
      </c>
    </row>
    <row r="16" spans="1:5" ht="10.5" x14ac:dyDescent="0.25">
      <c r="A16" s="9">
        <v>1.3</v>
      </c>
      <c r="B16" s="9">
        <f t="shared" si="0"/>
        <v>2.1970000000000005</v>
      </c>
      <c r="C16" s="9">
        <f t="shared" si="1"/>
        <v>8.4500000000000011</v>
      </c>
      <c r="D16" s="9">
        <f t="shared" si="2"/>
        <v>9.1</v>
      </c>
      <c r="E16" s="9">
        <f t="shared" si="3"/>
        <v>-0.15300000000000047</v>
      </c>
    </row>
    <row r="17" spans="1:5" ht="10.5" x14ac:dyDescent="0.25">
      <c r="A17" s="9">
        <v>1.4</v>
      </c>
      <c r="B17" s="9">
        <f t="shared" si="0"/>
        <v>2.7439999999999993</v>
      </c>
      <c r="C17" s="9">
        <f t="shared" si="1"/>
        <v>9.7999999999999989</v>
      </c>
      <c r="D17" s="9">
        <f t="shared" si="2"/>
        <v>9.7999999999999989</v>
      </c>
      <c r="E17" s="9">
        <f t="shared" si="3"/>
        <v>-0.25600000000000023</v>
      </c>
    </row>
    <row r="18" spans="1:5" ht="10.5" x14ac:dyDescent="0.25">
      <c r="A18" s="9">
        <v>1.5</v>
      </c>
      <c r="B18" s="9">
        <f t="shared" si="0"/>
        <v>3.375</v>
      </c>
      <c r="C18" s="9">
        <f t="shared" si="1"/>
        <v>11.25</v>
      </c>
      <c r="D18" s="9">
        <f t="shared" si="2"/>
        <v>10.5</v>
      </c>
      <c r="E18" s="9">
        <f t="shared" si="3"/>
        <v>-0.375</v>
      </c>
    </row>
    <row r="19" spans="1:5" ht="10.5" x14ac:dyDescent="0.25">
      <c r="A19" s="9">
        <v>1.6</v>
      </c>
      <c r="B19" s="9">
        <f t="shared" si="0"/>
        <v>4.096000000000001</v>
      </c>
      <c r="C19" s="9">
        <f t="shared" si="1"/>
        <v>12.800000000000002</v>
      </c>
      <c r="D19" s="9">
        <f t="shared" si="2"/>
        <v>11.200000000000001</v>
      </c>
      <c r="E19" s="9">
        <f t="shared" si="3"/>
        <v>-0.50399999999999956</v>
      </c>
    </row>
    <row r="20" spans="1:5" ht="10.5" x14ac:dyDescent="0.25">
      <c r="A20" s="9">
        <v>1.7</v>
      </c>
      <c r="B20" s="9">
        <f t="shared" si="0"/>
        <v>4.9129999999999994</v>
      </c>
      <c r="C20" s="9">
        <f t="shared" si="1"/>
        <v>14.45</v>
      </c>
      <c r="D20" s="9">
        <f t="shared" si="2"/>
        <v>11.9</v>
      </c>
      <c r="E20" s="9">
        <f t="shared" si="3"/>
        <v>-0.63699999999999868</v>
      </c>
    </row>
    <row r="21" spans="1:5" ht="10.5" x14ac:dyDescent="0.25">
      <c r="A21" s="9">
        <v>1.8</v>
      </c>
      <c r="B21" s="9">
        <f t="shared" si="0"/>
        <v>5.8320000000000007</v>
      </c>
      <c r="C21" s="9">
        <f t="shared" si="1"/>
        <v>16.200000000000003</v>
      </c>
      <c r="D21" s="9">
        <f t="shared" si="2"/>
        <v>12.6</v>
      </c>
      <c r="E21" s="9">
        <f t="shared" si="3"/>
        <v>-0.76800000000000246</v>
      </c>
    </row>
    <row r="22" spans="1:5" ht="10.5" x14ac:dyDescent="0.25">
      <c r="A22" s="9">
        <v>1.9</v>
      </c>
      <c r="B22" s="9">
        <f t="shared" si="0"/>
        <v>6.8589999999999991</v>
      </c>
      <c r="C22" s="9">
        <f t="shared" si="1"/>
        <v>18.05</v>
      </c>
      <c r="D22" s="9">
        <f t="shared" si="2"/>
        <v>13.299999999999999</v>
      </c>
      <c r="E22" s="9">
        <f t="shared" si="3"/>
        <v>-0.89100000000000357</v>
      </c>
    </row>
    <row r="23" spans="1:5" ht="10.5" x14ac:dyDescent="0.25">
      <c r="A23" s="9">
        <v>2</v>
      </c>
      <c r="B23" s="9">
        <f t="shared" si="0"/>
        <v>8</v>
      </c>
      <c r="C23" s="9">
        <f t="shared" si="1"/>
        <v>20</v>
      </c>
      <c r="D23" s="9">
        <f t="shared" si="2"/>
        <v>14</v>
      </c>
      <c r="E23" s="9">
        <f t="shared" si="3"/>
        <v>-1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>
      <selection activeCell="T21" sqref="T21"/>
    </sheetView>
  </sheetViews>
  <sheetFormatPr baseColWidth="10" defaultRowHeight="14.1" customHeight="1" x14ac:dyDescent="0.25"/>
  <cols>
    <col min="1" max="1" width="8.28515625" style="8" customWidth="1"/>
    <col min="2" max="4" width="11.42578125" style="8"/>
    <col min="5" max="5" width="9" style="8" customWidth="1"/>
    <col min="6" max="6" width="32.42578125" style="8" bestFit="1" customWidth="1"/>
    <col min="7" max="256" width="11.42578125" style="8"/>
    <col min="257" max="257" width="8.28515625" style="8" customWidth="1"/>
    <col min="258" max="260" width="11.42578125" style="8"/>
    <col min="261" max="261" width="9" style="8" customWidth="1"/>
    <col min="262" max="262" width="32.42578125" style="8" bestFit="1" customWidth="1"/>
    <col min="263" max="512" width="11.42578125" style="8"/>
    <col min="513" max="513" width="8.28515625" style="8" customWidth="1"/>
    <col min="514" max="516" width="11.42578125" style="8"/>
    <col min="517" max="517" width="9" style="8" customWidth="1"/>
    <col min="518" max="518" width="32.42578125" style="8" bestFit="1" customWidth="1"/>
    <col min="519" max="768" width="11.42578125" style="8"/>
    <col min="769" max="769" width="8.28515625" style="8" customWidth="1"/>
    <col min="770" max="772" width="11.42578125" style="8"/>
    <col min="773" max="773" width="9" style="8" customWidth="1"/>
    <col min="774" max="774" width="32.42578125" style="8" bestFit="1" customWidth="1"/>
    <col min="775" max="1024" width="11.42578125" style="8"/>
    <col min="1025" max="1025" width="8.28515625" style="8" customWidth="1"/>
    <col min="1026" max="1028" width="11.42578125" style="8"/>
    <col min="1029" max="1029" width="9" style="8" customWidth="1"/>
    <col min="1030" max="1030" width="32.42578125" style="8" bestFit="1" customWidth="1"/>
    <col min="1031" max="1280" width="11.42578125" style="8"/>
    <col min="1281" max="1281" width="8.28515625" style="8" customWidth="1"/>
    <col min="1282" max="1284" width="11.42578125" style="8"/>
    <col min="1285" max="1285" width="9" style="8" customWidth="1"/>
    <col min="1286" max="1286" width="32.42578125" style="8" bestFit="1" customWidth="1"/>
    <col min="1287" max="1536" width="11.42578125" style="8"/>
    <col min="1537" max="1537" width="8.28515625" style="8" customWidth="1"/>
    <col min="1538" max="1540" width="11.42578125" style="8"/>
    <col min="1541" max="1541" width="9" style="8" customWidth="1"/>
    <col min="1542" max="1542" width="32.42578125" style="8" bestFit="1" customWidth="1"/>
    <col min="1543" max="1792" width="11.42578125" style="8"/>
    <col min="1793" max="1793" width="8.28515625" style="8" customWidth="1"/>
    <col min="1794" max="1796" width="11.42578125" style="8"/>
    <col min="1797" max="1797" width="9" style="8" customWidth="1"/>
    <col min="1798" max="1798" width="32.42578125" style="8" bestFit="1" customWidth="1"/>
    <col min="1799" max="2048" width="11.42578125" style="8"/>
    <col min="2049" max="2049" width="8.28515625" style="8" customWidth="1"/>
    <col min="2050" max="2052" width="11.42578125" style="8"/>
    <col min="2053" max="2053" width="9" style="8" customWidth="1"/>
    <col min="2054" max="2054" width="32.42578125" style="8" bestFit="1" customWidth="1"/>
    <col min="2055" max="2304" width="11.42578125" style="8"/>
    <col min="2305" max="2305" width="8.28515625" style="8" customWidth="1"/>
    <col min="2306" max="2308" width="11.42578125" style="8"/>
    <col min="2309" max="2309" width="9" style="8" customWidth="1"/>
    <col min="2310" max="2310" width="32.42578125" style="8" bestFit="1" customWidth="1"/>
    <col min="2311" max="2560" width="11.42578125" style="8"/>
    <col min="2561" max="2561" width="8.28515625" style="8" customWidth="1"/>
    <col min="2562" max="2564" width="11.42578125" style="8"/>
    <col min="2565" max="2565" width="9" style="8" customWidth="1"/>
    <col min="2566" max="2566" width="32.42578125" style="8" bestFit="1" customWidth="1"/>
    <col min="2567" max="2816" width="11.42578125" style="8"/>
    <col min="2817" max="2817" width="8.28515625" style="8" customWidth="1"/>
    <col min="2818" max="2820" width="11.42578125" style="8"/>
    <col min="2821" max="2821" width="9" style="8" customWidth="1"/>
    <col min="2822" max="2822" width="32.42578125" style="8" bestFit="1" customWidth="1"/>
    <col min="2823" max="3072" width="11.42578125" style="8"/>
    <col min="3073" max="3073" width="8.28515625" style="8" customWidth="1"/>
    <col min="3074" max="3076" width="11.42578125" style="8"/>
    <col min="3077" max="3077" width="9" style="8" customWidth="1"/>
    <col min="3078" max="3078" width="32.42578125" style="8" bestFit="1" customWidth="1"/>
    <col min="3079" max="3328" width="11.42578125" style="8"/>
    <col min="3329" max="3329" width="8.28515625" style="8" customWidth="1"/>
    <col min="3330" max="3332" width="11.42578125" style="8"/>
    <col min="3333" max="3333" width="9" style="8" customWidth="1"/>
    <col min="3334" max="3334" width="32.42578125" style="8" bestFit="1" customWidth="1"/>
    <col min="3335" max="3584" width="11.42578125" style="8"/>
    <col min="3585" max="3585" width="8.28515625" style="8" customWidth="1"/>
    <col min="3586" max="3588" width="11.42578125" style="8"/>
    <col min="3589" max="3589" width="9" style="8" customWidth="1"/>
    <col min="3590" max="3590" width="32.42578125" style="8" bestFit="1" customWidth="1"/>
    <col min="3591" max="3840" width="11.42578125" style="8"/>
    <col min="3841" max="3841" width="8.28515625" style="8" customWidth="1"/>
    <col min="3842" max="3844" width="11.42578125" style="8"/>
    <col min="3845" max="3845" width="9" style="8" customWidth="1"/>
    <col min="3846" max="3846" width="32.42578125" style="8" bestFit="1" customWidth="1"/>
    <col min="3847" max="4096" width="11.42578125" style="8"/>
    <col min="4097" max="4097" width="8.28515625" style="8" customWidth="1"/>
    <col min="4098" max="4100" width="11.42578125" style="8"/>
    <col min="4101" max="4101" width="9" style="8" customWidth="1"/>
    <col min="4102" max="4102" width="32.42578125" style="8" bestFit="1" customWidth="1"/>
    <col min="4103" max="4352" width="11.42578125" style="8"/>
    <col min="4353" max="4353" width="8.28515625" style="8" customWidth="1"/>
    <col min="4354" max="4356" width="11.42578125" style="8"/>
    <col min="4357" max="4357" width="9" style="8" customWidth="1"/>
    <col min="4358" max="4358" width="32.42578125" style="8" bestFit="1" customWidth="1"/>
    <col min="4359" max="4608" width="11.42578125" style="8"/>
    <col min="4609" max="4609" width="8.28515625" style="8" customWidth="1"/>
    <col min="4610" max="4612" width="11.42578125" style="8"/>
    <col min="4613" max="4613" width="9" style="8" customWidth="1"/>
    <col min="4614" max="4614" width="32.42578125" style="8" bestFit="1" customWidth="1"/>
    <col min="4615" max="4864" width="11.42578125" style="8"/>
    <col min="4865" max="4865" width="8.28515625" style="8" customWidth="1"/>
    <col min="4866" max="4868" width="11.42578125" style="8"/>
    <col min="4869" max="4869" width="9" style="8" customWidth="1"/>
    <col min="4870" max="4870" width="32.42578125" style="8" bestFit="1" customWidth="1"/>
    <col min="4871" max="5120" width="11.42578125" style="8"/>
    <col min="5121" max="5121" width="8.28515625" style="8" customWidth="1"/>
    <col min="5122" max="5124" width="11.42578125" style="8"/>
    <col min="5125" max="5125" width="9" style="8" customWidth="1"/>
    <col min="5126" max="5126" width="32.42578125" style="8" bestFit="1" customWidth="1"/>
    <col min="5127" max="5376" width="11.42578125" style="8"/>
    <col min="5377" max="5377" width="8.28515625" style="8" customWidth="1"/>
    <col min="5378" max="5380" width="11.42578125" style="8"/>
    <col min="5381" max="5381" width="9" style="8" customWidth="1"/>
    <col min="5382" max="5382" width="32.42578125" style="8" bestFit="1" customWidth="1"/>
    <col min="5383" max="5632" width="11.42578125" style="8"/>
    <col min="5633" max="5633" width="8.28515625" style="8" customWidth="1"/>
    <col min="5634" max="5636" width="11.42578125" style="8"/>
    <col min="5637" max="5637" width="9" style="8" customWidth="1"/>
    <col min="5638" max="5638" width="32.42578125" style="8" bestFit="1" customWidth="1"/>
    <col min="5639" max="5888" width="11.42578125" style="8"/>
    <col min="5889" max="5889" width="8.28515625" style="8" customWidth="1"/>
    <col min="5890" max="5892" width="11.42578125" style="8"/>
    <col min="5893" max="5893" width="9" style="8" customWidth="1"/>
    <col min="5894" max="5894" width="32.42578125" style="8" bestFit="1" customWidth="1"/>
    <col min="5895" max="6144" width="11.42578125" style="8"/>
    <col min="6145" max="6145" width="8.28515625" style="8" customWidth="1"/>
    <col min="6146" max="6148" width="11.42578125" style="8"/>
    <col min="6149" max="6149" width="9" style="8" customWidth="1"/>
    <col min="6150" max="6150" width="32.42578125" style="8" bestFit="1" customWidth="1"/>
    <col min="6151" max="6400" width="11.42578125" style="8"/>
    <col min="6401" max="6401" width="8.28515625" style="8" customWidth="1"/>
    <col min="6402" max="6404" width="11.42578125" style="8"/>
    <col min="6405" max="6405" width="9" style="8" customWidth="1"/>
    <col min="6406" max="6406" width="32.42578125" style="8" bestFit="1" customWidth="1"/>
    <col min="6407" max="6656" width="11.42578125" style="8"/>
    <col min="6657" max="6657" width="8.28515625" style="8" customWidth="1"/>
    <col min="6658" max="6660" width="11.42578125" style="8"/>
    <col min="6661" max="6661" width="9" style="8" customWidth="1"/>
    <col min="6662" max="6662" width="32.42578125" style="8" bestFit="1" customWidth="1"/>
    <col min="6663" max="6912" width="11.42578125" style="8"/>
    <col min="6913" max="6913" width="8.28515625" style="8" customWidth="1"/>
    <col min="6914" max="6916" width="11.42578125" style="8"/>
    <col min="6917" max="6917" width="9" style="8" customWidth="1"/>
    <col min="6918" max="6918" width="32.42578125" style="8" bestFit="1" customWidth="1"/>
    <col min="6919" max="7168" width="11.42578125" style="8"/>
    <col min="7169" max="7169" width="8.28515625" style="8" customWidth="1"/>
    <col min="7170" max="7172" width="11.42578125" style="8"/>
    <col min="7173" max="7173" width="9" style="8" customWidth="1"/>
    <col min="7174" max="7174" width="32.42578125" style="8" bestFit="1" customWidth="1"/>
    <col min="7175" max="7424" width="11.42578125" style="8"/>
    <col min="7425" max="7425" width="8.28515625" style="8" customWidth="1"/>
    <col min="7426" max="7428" width="11.42578125" style="8"/>
    <col min="7429" max="7429" width="9" style="8" customWidth="1"/>
    <col min="7430" max="7430" width="32.42578125" style="8" bestFit="1" customWidth="1"/>
    <col min="7431" max="7680" width="11.42578125" style="8"/>
    <col min="7681" max="7681" width="8.28515625" style="8" customWidth="1"/>
    <col min="7682" max="7684" width="11.42578125" style="8"/>
    <col min="7685" max="7685" width="9" style="8" customWidth="1"/>
    <col min="7686" max="7686" width="32.42578125" style="8" bestFit="1" customWidth="1"/>
    <col min="7687" max="7936" width="11.42578125" style="8"/>
    <col min="7937" max="7937" width="8.28515625" style="8" customWidth="1"/>
    <col min="7938" max="7940" width="11.42578125" style="8"/>
    <col min="7941" max="7941" width="9" style="8" customWidth="1"/>
    <col min="7942" max="7942" width="32.42578125" style="8" bestFit="1" customWidth="1"/>
    <col min="7943" max="8192" width="11.42578125" style="8"/>
    <col min="8193" max="8193" width="8.28515625" style="8" customWidth="1"/>
    <col min="8194" max="8196" width="11.42578125" style="8"/>
    <col min="8197" max="8197" width="9" style="8" customWidth="1"/>
    <col min="8198" max="8198" width="32.42578125" style="8" bestFit="1" customWidth="1"/>
    <col min="8199" max="8448" width="11.42578125" style="8"/>
    <col min="8449" max="8449" width="8.28515625" style="8" customWidth="1"/>
    <col min="8450" max="8452" width="11.42578125" style="8"/>
    <col min="8453" max="8453" width="9" style="8" customWidth="1"/>
    <col min="8454" max="8454" width="32.42578125" style="8" bestFit="1" customWidth="1"/>
    <col min="8455" max="8704" width="11.42578125" style="8"/>
    <col min="8705" max="8705" width="8.28515625" style="8" customWidth="1"/>
    <col min="8706" max="8708" width="11.42578125" style="8"/>
    <col min="8709" max="8709" width="9" style="8" customWidth="1"/>
    <col min="8710" max="8710" width="32.42578125" style="8" bestFit="1" customWidth="1"/>
    <col min="8711" max="8960" width="11.42578125" style="8"/>
    <col min="8961" max="8961" width="8.28515625" style="8" customWidth="1"/>
    <col min="8962" max="8964" width="11.42578125" style="8"/>
    <col min="8965" max="8965" width="9" style="8" customWidth="1"/>
    <col min="8966" max="8966" width="32.42578125" style="8" bestFit="1" customWidth="1"/>
    <col min="8967" max="9216" width="11.42578125" style="8"/>
    <col min="9217" max="9217" width="8.28515625" style="8" customWidth="1"/>
    <col min="9218" max="9220" width="11.42578125" style="8"/>
    <col min="9221" max="9221" width="9" style="8" customWidth="1"/>
    <col min="9222" max="9222" width="32.42578125" style="8" bestFit="1" customWidth="1"/>
    <col min="9223" max="9472" width="11.42578125" style="8"/>
    <col min="9473" max="9473" width="8.28515625" style="8" customWidth="1"/>
    <col min="9474" max="9476" width="11.42578125" style="8"/>
    <col min="9477" max="9477" width="9" style="8" customWidth="1"/>
    <col min="9478" max="9478" width="32.42578125" style="8" bestFit="1" customWidth="1"/>
    <col min="9479" max="9728" width="11.42578125" style="8"/>
    <col min="9729" max="9729" width="8.28515625" style="8" customWidth="1"/>
    <col min="9730" max="9732" width="11.42578125" style="8"/>
    <col min="9733" max="9733" width="9" style="8" customWidth="1"/>
    <col min="9734" max="9734" width="32.42578125" style="8" bestFit="1" customWidth="1"/>
    <col min="9735" max="9984" width="11.42578125" style="8"/>
    <col min="9985" max="9985" width="8.28515625" style="8" customWidth="1"/>
    <col min="9986" max="9988" width="11.42578125" style="8"/>
    <col min="9989" max="9989" width="9" style="8" customWidth="1"/>
    <col min="9990" max="9990" width="32.42578125" style="8" bestFit="1" customWidth="1"/>
    <col min="9991" max="10240" width="11.42578125" style="8"/>
    <col min="10241" max="10241" width="8.28515625" style="8" customWidth="1"/>
    <col min="10242" max="10244" width="11.42578125" style="8"/>
    <col min="10245" max="10245" width="9" style="8" customWidth="1"/>
    <col min="10246" max="10246" width="32.42578125" style="8" bestFit="1" customWidth="1"/>
    <col min="10247" max="10496" width="11.42578125" style="8"/>
    <col min="10497" max="10497" width="8.28515625" style="8" customWidth="1"/>
    <col min="10498" max="10500" width="11.42578125" style="8"/>
    <col min="10501" max="10501" width="9" style="8" customWidth="1"/>
    <col min="10502" max="10502" width="32.42578125" style="8" bestFit="1" customWidth="1"/>
    <col min="10503" max="10752" width="11.42578125" style="8"/>
    <col min="10753" max="10753" width="8.28515625" style="8" customWidth="1"/>
    <col min="10754" max="10756" width="11.42578125" style="8"/>
    <col min="10757" max="10757" width="9" style="8" customWidth="1"/>
    <col min="10758" max="10758" width="32.42578125" style="8" bestFit="1" customWidth="1"/>
    <col min="10759" max="11008" width="11.42578125" style="8"/>
    <col min="11009" max="11009" width="8.28515625" style="8" customWidth="1"/>
    <col min="11010" max="11012" width="11.42578125" style="8"/>
    <col min="11013" max="11013" width="9" style="8" customWidth="1"/>
    <col min="11014" max="11014" width="32.42578125" style="8" bestFit="1" customWidth="1"/>
    <col min="11015" max="11264" width="11.42578125" style="8"/>
    <col min="11265" max="11265" width="8.28515625" style="8" customWidth="1"/>
    <col min="11266" max="11268" width="11.42578125" style="8"/>
    <col min="11269" max="11269" width="9" style="8" customWidth="1"/>
    <col min="11270" max="11270" width="32.42578125" style="8" bestFit="1" customWidth="1"/>
    <col min="11271" max="11520" width="11.42578125" style="8"/>
    <col min="11521" max="11521" width="8.28515625" style="8" customWidth="1"/>
    <col min="11522" max="11524" width="11.42578125" style="8"/>
    <col min="11525" max="11525" width="9" style="8" customWidth="1"/>
    <col min="11526" max="11526" width="32.42578125" style="8" bestFit="1" customWidth="1"/>
    <col min="11527" max="11776" width="11.42578125" style="8"/>
    <col min="11777" max="11777" width="8.28515625" style="8" customWidth="1"/>
    <col min="11778" max="11780" width="11.42578125" style="8"/>
    <col min="11781" max="11781" width="9" style="8" customWidth="1"/>
    <col min="11782" max="11782" width="32.42578125" style="8" bestFit="1" customWidth="1"/>
    <col min="11783" max="12032" width="11.42578125" style="8"/>
    <col min="12033" max="12033" width="8.28515625" style="8" customWidth="1"/>
    <col min="12034" max="12036" width="11.42578125" style="8"/>
    <col min="12037" max="12037" width="9" style="8" customWidth="1"/>
    <col min="12038" max="12038" width="32.42578125" style="8" bestFit="1" customWidth="1"/>
    <col min="12039" max="12288" width="11.42578125" style="8"/>
    <col min="12289" max="12289" width="8.28515625" style="8" customWidth="1"/>
    <col min="12290" max="12292" width="11.42578125" style="8"/>
    <col min="12293" max="12293" width="9" style="8" customWidth="1"/>
    <col min="12294" max="12294" width="32.42578125" style="8" bestFit="1" customWidth="1"/>
    <col min="12295" max="12544" width="11.42578125" style="8"/>
    <col min="12545" max="12545" width="8.28515625" style="8" customWidth="1"/>
    <col min="12546" max="12548" width="11.42578125" style="8"/>
    <col min="12549" max="12549" width="9" style="8" customWidth="1"/>
    <col min="12550" max="12550" width="32.42578125" style="8" bestFit="1" customWidth="1"/>
    <col min="12551" max="12800" width="11.42578125" style="8"/>
    <col min="12801" max="12801" width="8.28515625" style="8" customWidth="1"/>
    <col min="12802" max="12804" width="11.42578125" style="8"/>
    <col min="12805" max="12805" width="9" style="8" customWidth="1"/>
    <col min="12806" max="12806" width="32.42578125" style="8" bestFit="1" customWidth="1"/>
    <col min="12807" max="13056" width="11.42578125" style="8"/>
    <col min="13057" max="13057" width="8.28515625" style="8" customWidth="1"/>
    <col min="13058" max="13060" width="11.42578125" style="8"/>
    <col min="13061" max="13061" width="9" style="8" customWidth="1"/>
    <col min="13062" max="13062" width="32.42578125" style="8" bestFit="1" customWidth="1"/>
    <col min="13063" max="13312" width="11.42578125" style="8"/>
    <col min="13313" max="13313" width="8.28515625" style="8" customWidth="1"/>
    <col min="13314" max="13316" width="11.42578125" style="8"/>
    <col min="13317" max="13317" width="9" style="8" customWidth="1"/>
    <col min="13318" max="13318" width="32.42578125" style="8" bestFit="1" customWidth="1"/>
    <col min="13319" max="13568" width="11.42578125" style="8"/>
    <col min="13569" max="13569" width="8.28515625" style="8" customWidth="1"/>
    <col min="13570" max="13572" width="11.42578125" style="8"/>
    <col min="13573" max="13573" width="9" style="8" customWidth="1"/>
    <col min="13574" max="13574" width="32.42578125" style="8" bestFit="1" customWidth="1"/>
    <col min="13575" max="13824" width="11.42578125" style="8"/>
    <col min="13825" max="13825" width="8.28515625" style="8" customWidth="1"/>
    <col min="13826" max="13828" width="11.42578125" style="8"/>
    <col min="13829" max="13829" width="9" style="8" customWidth="1"/>
    <col min="13830" max="13830" width="32.42578125" style="8" bestFit="1" customWidth="1"/>
    <col min="13831" max="14080" width="11.42578125" style="8"/>
    <col min="14081" max="14081" width="8.28515625" style="8" customWidth="1"/>
    <col min="14082" max="14084" width="11.42578125" style="8"/>
    <col min="14085" max="14085" width="9" style="8" customWidth="1"/>
    <col min="14086" max="14086" width="32.42578125" style="8" bestFit="1" customWidth="1"/>
    <col min="14087" max="14336" width="11.42578125" style="8"/>
    <col min="14337" max="14337" width="8.28515625" style="8" customWidth="1"/>
    <col min="14338" max="14340" width="11.42578125" style="8"/>
    <col min="14341" max="14341" width="9" style="8" customWidth="1"/>
    <col min="14342" max="14342" width="32.42578125" style="8" bestFit="1" customWidth="1"/>
    <col min="14343" max="14592" width="11.42578125" style="8"/>
    <col min="14593" max="14593" width="8.28515625" style="8" customWidth="1"/>
    <col min="14594" max="14596" width="11.42578125" style="8"/>
    <col min="14597" max="14597" width="9" style="8" customWidth="1"/>
    <col min="14598" max="14598" width="32.42578125" style="8" bestFit="1" customWidth="1"/>
    <col min="14599" max="14848" width="11.42578125" style="8"/>
    <col min="14849" max="14849" width="8.28515625" style="8" customWidth="1"/>
    <col min="14850" max="14852" width="11.42578125" style="8"/>
    <col min="14853" max="14853" width="9" style="8" customWidth="1"/>
    <col min="14854" max="14854" width="32.42578125" style="8" bestFit="1" customWidth="1"/>
    <col min="14855" max="15104" width="11.42578125" style="8"/>
    <col min="15105" max="15105" width="8.28515625" style="8" customWidth="1"/>
    <col min="15106" max="15108" width="11.42578125" style="8"/>
    <col min="15109" max="15109" width="9" style="8" customWidth="1"/>
    <col min="15110" max="15110" width="32.42578125" style="8" bestFit="1" customWidth="1"/>
    <col min="15111" max="15360" width="11.42578125" style="8"/>
    <col min="15361" max="15361" width="8.28515625" style="8" customWidth="1"/>
    <col min="15362" max="15364" width="11.42578125" style="8"/>
    <col min="15365" max="15365" width="9" style="8" customWidth="1"/>
    <col min="15366" max="15366" width="32.42578125" style="8" bestFit="1" customWidth="1"/>
    <col min="15367" max="15616" width="11.42578125" style="8"/>
    <col min="15617" max="15617" width="8.28515625" style="8" customWidth="1"/>
    <col min="15618" max="15620" width="11.42578125" style="8"/>
    <col min="15621" max="15621" width="9" style="8" customWidth="1"/>
    <col min="15622" max="15622" width="32.42578125" style="8" bestFit="1" customWidth="1"/>
    <col min="15623" max="15872" width="11.42578125" style="8"/>
    <col min="15873" max="15873" width="8.28515625" style="8" customWidth="1"/>
    <col min="15874" max="15876" width="11.42578125" style="8"/>
    <col min="15877" max="15877" width="9" style="8" customWidth="1"/>
    <col min="15878" max="15878" width="32.42578125" style="8" bestFit="1" customWidth="1"/>
    <col min="15879" max="16128" width="11.42578125" style="8"/>
    <col min="16129" max="16129" width="8.28515625" style="8" customWidth="1"/>
    <col min="16130" max="16132" width="11.42578125" style="8"/>
    <col min="16133" max="16133" width="9" style="8" customWidth="1"/>
    <col min="16134" max="16134" width="32.42578125" style="8" bestFit="1" customWidth="1"/>
    <col min="16135" max="16384" width="11.42578125" style="8"/>
  </cols>
  <sheetData>
    <row r="1" spans="1:6" ht="10.5" x14ac:dyDescent="0.25">
      <c r="F1" s="9" t="s">
        <v>20</v>
      </c>
    </row>
    <row r="2" spans="1:6" ht="10.5" x14ac:dyDescent="0.25">
      <c r="A2" s="9" t="s">
        <v>15</v>
      </c>
      <c r="B2" s="9" t="s">
        <v>21</v>
      </c>
      <c r="C2" s="9" t="s">
        <v>22</v>
      </c>
      <c r="D2" s="9" t="s">
        <v>23</v>
      </c>
      <c r="E2" s="9" t="s">
        <v>24</v>
      </c>
      <c r="F2" s="9" t="s">
        <v>9</v>
      </c>
    </row>
    <row r="3" spans="1:6" ht="10.5" x14ac:dyDescent="0.25">
      <c r="A3" s="9">
        <v>0.2</v>
      </c>
      <c r="B3" s="9">
        <f>POWER(A3,4)</f>
        <v>1.6000000000000007E-3</v>
      </c>
      <c r="C3" s="9">
        <f>6*POWER(A3,3)</f>
        <v>4.8000000000000015E-2</v>
      </c>
      <c r="D3" s="9">
        <f>12*POWER(A3,2)</f>
        <v>0.48000000000000009</v>
      </c>
      <c r="E3" s="9">
        <f>10*A3</f>
        <v>2</v>
      </c>
      <c r="F3" s="9">
        <f>B3-C3+D3-E3+3</f>
        <v>1.4336000000000002</v>
      </c>
    </row>
    <row r="4" spans="1:6" ht="10.5" x14ac:dyDescent="0.25">
      <c r="A4" s="9">
        <v>0.3</v>
      </c>
      <c r="B4" s="9">
        <f t="shared" ref="B4:B21" si="0">POWER(A4,4)</f>
        <v>8.0999999999999996E-3</v>
      </c>
      <c r="C4" s="9">
        <f t="shared" ref="C4:C21" si="1">6*POWER(A4,3)</f>
        <v>0.16200000000000001</v>
      </c>
      <c r="D4" s="9">
        <f t="shared" ref="D4:D21" si="2">12*POWER(A4,2)</f>
        <v>1.08</v>
      </c>
      <c r="E4" s="9">
        <f t="shared" ref="E4:E21" si="3">10*A4</f>
        <v>3</v>
      </c>
      <c r="F4" s="9">
        <f t="shared" ref="F4:F21" si="4">B4-C4+D4-E4+3</f>
        <v>0.92609999999999992</v>
      </c>
    </row>
    <row r="5" spans="1:6" ht="10.5" x14ac:dyDescent="0.25">
      <c r="A5" s="9">
        <v>0.4</v>
      </c>
      <c r="B5" s="9">
        <f t="shared" si="0"/>
        <v>2.5600000000000012E-2</v>
      </c>
      <c r="C5" s="9">
        <f t="shared" si="1"/>
        <v>0.38400000000000012</v>
      </c>
      <c r="D5" s="9">
        <f t="shared" si="2"/>
        <v>1.9200000000000004</v>
      </c>
      <c r="E5" s="9">
        <f t="shared" si="3"/>
        <v>4</v>
      </c>
      <c r="F5" s="9">
        <f t="shared" si="4"/>
        <v>0.56160000000000032</v>
      </c>
    </row>
    <row r="6" spans="1:6" ht="10.5" x14ac:dyDescent="0.25">
      <c r="A6" s="9">
        <v>0.5</v>
      </c>
      <c r="B6" s="9">
        <f t="shared" si="0"/>
        <v>6.25E-2</v>
      </c>
      <c r="C6" s="9">
        <f t="shared" si="1"/>
        <v>0.75</v>
      </c>
      <c r="D6" s="9">
        <f t="shared" si="2"/>
        <v>3</v>
      </c>
      <c r="E6" s="9">
        <f t="shared" si="3"/>
        <v>5</v>
      </c>
      <c r="F6" s="9">
        <f t="shared" si="4"/>
        <v>0.3125</v>
      </c>
    </row>
    <row r="7" spans="1:6" ht="10.5" x14ac:dyDescent="0.25">
      <c r="A7" s="9">
        <v>0.6</v>
      </c>
      <c r="B7" s="9">
        <f t="shared" si="0"/>
        <v>0.12959999999999999</v>
      </c>
      <c r="C7" s="9">
        <f t="shared" si="1"/>
        <v>1.296</v>
      </c>
      <c r="D7" s="9">
        <f t="shared" si="2"/>
        <v>4.32</v>
      </c>
      <c r="E7" s="9">
        <f t="shared" si="3"/>
        <v>6</v>
      </c>
      <c r="F7" s="9">
        <f t="shared" si="4"/>
        <v>0.15359999999999996</v>
      </c>
    </row>
    <row r="8" spans="1:6" ht="10.5" x14ac:dyDescent="0.25">
      <c r="A8" s="9">
        <v>0.7</v>
      </c>
      <c r="B8" s="9">
        <f t="shared" si="0"/>
        <v>0.24009999999999992</v>
      </c>
      <c r="C8" s="9">
        <f t="shared" si="1"/>
        <v>2.0579999999999994</v>
      </c>
      <c r="D8" s="9">
        <f t="shared" si="2"/>
        <v>5.879999999999999</v>
      </c>
      <c r="E8" s="9">
        <f t="shared" si="3"/>
        <v>7</v>
      </c>
      <c r="F8" s="9">
        <f t="shared" si="4"/>
        <v>6.2099999999999156E-2</v>
      </c>
    </row>
    <row r="9" spans="1:6" ht="10.5" x14ac:dyDescent="0.25">
      <c r="A9" s="9">
        <v>0.8</v>
      </c>
      <c r="B9" s="9">
        <f t="shared" si="0"/>
        <v>0.40960000000000019</v>
      </c>
      <c r="C9" s="9">
        <f t="shared" si="1"/>
        <v>3.072000000000001</v>
      </c>
      <c r="D9" s="9">
        <f t="shared" si="2"/>
        <v>7.6800000000000015</v>
      </c>
      <c r="E9" s="9">
        <f t="shared" si="3"/>
        <v>8</v>
      </c>
      <c r="F9" s="9">
        <f t="shared" si="4"/>
        <v>1.7600000000000726E-2</v>
      </c>
    </row>
    <row r="10" spans="1:6" ht="10.5" x14ac:dyDescent="0.25">
      <c r="A10" s="9">
        <v>0.9</v>
      </c>
      <c r="B10" s="9">
        <f t="shared" si="0"/>
        <v>0.65610000000000013</v>
      </c>
      <c r="C10" s="9">
        <f t="shared" si="1"/>
        <v>4.3740000000000006</v>
      </c>
      <c r="D10" s="9">
        <f t="shared" si="2"/>
        <v>9.7200000000000006</v>
      </c>
      <c r="E10" s="9">
        <f t="shared" si="3"/>
        <v>9</v>
      </c>
      <c r="F10" s="9">
        <f t="shared" si="4"/>
        <v>2.1000000000004349E-3</v>
      </c>
    </row>
    <row r="11" spans="1:6" ht="10.5" x14ac:dyDescent="0.25">
      <c r="A11" s="9">
        <v>1</v>
      </c>
      <c r="B11" s="9">
        <f t="shared" si="0"/>
        <v>1</v>
      </c>
      <c r="C11" s="9">
        <f t="shared" si="1"/>
        <v>6</v>
      </c>
      <c r="D11" s="9">
        <f t="shared" si="2"/>
        <v>12</v>
      </c>
      <c r="E11" s="9">
        <f t="shared" si="3"/>
        <v>10</v>
      </c>
      <c r="F11" s="9">
        <f t="shared" si="4"/>
        <v>0</v>
      </c>
    </row>
    <row r="12" spans="1:6" ht="10.5" x14ac:dyDescent="0.25">
      <c r="A12" s="9">
        <v>1.1000000000000001</v>
      </c>
      <c r="B12" s="9">
        <f t="shared" si="0"/>
        <v>1.4641000000000004</v>
      </c>
      <c r="C12" s="9">
        <f t="shared" si="1"/>
        <v>7.9860000000000024</v>
      </c>
      <c r="D12" s="9">
        <f t="shared" si="2"/>
        <v>14.520000000000003</v>
      </c>
      <c r="E12" s="9">
        <f t="shared" si="3"/>
        <v>11</v>
      </c>
      <c r="F12" s="9">
        <f t="shared" si="4"/>
        <v>-1.8999999999991246E-3</v>
      </c>
    </row>
    <row r="13" spans="1:6" ht="10.5" x14ac:dyDescent="0.25">
      <c r="A13" s="9">
        <v>1.2</v>
      </c>
      <c r="B13" s="9">
        <f t="shared" si="0"/>
        <v>2.0735999999999999</v>
      </c>
      <c r="C13" s="9">
        <f t="shared" si="1"/>
        <v>10.368</v>
      </c>
      <c r="D13" s="9">
        <f t="shared" si="2"/>
        <v>17.28</v>
      </c>
      <c r="E13" s="9">
        <f t="shared" si="3"/>
        <v>12</v>
      </c>
      <c r="F13" s="9">
        <f t="shared" si="4"/>
        <v>-1.4399999999998414E-2</v>
      </c>
    </row>
    <row r="14" spans="1:6" ht="10.5" x14ac:dyDescent="0.25">
      <c r="A14" s="9">
        <v>1.3</v>
      </c>
      <c r="B14" s="9">
        <f t="shared" si="0"/>
        <v>2.8561000000000005</v>
      </c>
      <c r="C14" s="9">
        <f t="shared" si="1"/>
        <v>13.182000000000002</v>
      </c>
      <c r="D14" s="9">
        <f t="shared" si="2"/>
        <v>20.28</v>
      </c>
      <c r="E14" s="9">
        <f t="shared" si="3"/>
        <v>13</v>
      </c>
      <c r="F14" s="9">
        <f t="shared" si="4"/>
        <v>-4.5899999999999608E-2</v>
      </c>
    </row>
    <row r="15" spans="1:6" ht="10.5" x14ac:dyDescent="0.25">
      <c r="A15" s="9">
        <v>1.4</v>
      </c>
      <c r="B15" s="9">
        <f t="shared" si="0"/>
        <v>3.8415999999999988</v>
      </c>
      <c r="C15" s="9">
        <f t="shared" si="1"/>
        <v>16.463999999999995</v>
      </c>
      <c r="D15" s="9">
        <f t="shared" si="2"/>
        <v>23.519999999999996</v>
      </c>
      <c r="E15" s="9">
        <f t="shared" si="3"/>
        <v>14</v>
      </c>
      <c r="F15" s="9">
        <f t="shared" si="4"/>
        <v>-0.10239999999999938</v>
      </c>
    </row>
    <row r="16" spans="1:6" ht="10.5" x14ac:dyDescent="0.25">
      <c r="A16" s="9">
        <v>1.5</v>
      </c>
      <c r="B16" s="9">
        <f t="shared" si="0"/>
        <v>5.0625</v>
      </c>
      <c r="C16" s="9">
        <f t="shared" si="1"/>
        <v>20.25</v>
      </c>
      <c r="D16" s="9">
        <f t="shared" si="2"/>
        <v>27</v>
      </c>
      <c r="E16" s="9">
        <f t="shared" si="3"/>
        <v>15</v>
      </c>
      <c r="F16" s="9">
        <f t="shared" si="4"/>
        <v>-0.1875</v>
      </c>
    </row>
    <row r="17" spans="1:6" ht="10.5" x14ac:dyDescent="0.25">
      <c r="A17" s="9">
        <v>1.6</v>
      </c>
      <c r="B17" s="9">
        <f t="shared" si="0"/>
        <v>6.553600000000003</v>
      </c>
      <c r="C17" s="9">
        <f t="shared" si="1"/>
        <v>24.576000000000008</v>
      </c>
      <c r="D17" s="9">
        <f t="shared" si="2"/>
        <v>30.720000000000006</v>
      </c>
      <c r="E17" s="9">
        <f t="shared" si="3"/>
        <v>16</v>
      </c>
      <c r="F17" s="9">
        <f t="shared" si="4"/>
        <v>-0.30239999999999867</v>
      </c>
    </row>
    <row r="18" spans="1:6" ht="10.5" x14ac:dyDescent="0.25">
      <c r="A18" s="9">
        <v>1.7</v>
      </c>
      <c r="B18" s="9">
        <f t="shared" si="0"/>
        <v>8.3520999999999983</v>
      </c>
      <c r="C18" s="9">
        <f t="shared" si="1"/>
        <v>29.477999999999994</v>
      </c>
      <c r="D18" s="9">
        <f t="shared" si="2"/>
        <v>34.679999999999993</v>
      </c>
      <c r="E18" s="9">
        <f t="shared" si="3"/>
        <v>17</v>
      </c>
      <c r="F18" s="9">
        <f t="shared" si="4"/>
        <v>-0.44590000000000174</v>
      </c>
    </row>
    <row r="19" spans="1:6" ht="10.5" x14ac:dyDescent="0.25">
      <c r="A19" s="9">
        <v>1.8</v>
      </c>
      <c r="B19" s="9">
        <f t="shared" si="0"/>
        <v>10.497600000000002</v>
      </c>
      <c r="C19" s="9">
        <f t="shared" si="1"/>
        <v>34.992000000000004</v>
      </c>
      <c r="D19" s="9">
        <f t="shared" si="2"/>
        <v>38.880000000000003</v>
      </c>
      <c r="E19" s="9">
        <f t="shared" si="3"/>
        <v>18</v>
      </c>
      <c r="F19" s="9">
        <f t="shared" si="4"/>
        <v>-0.61439999999999984</v>
      </c>
    </row>
    <row r="20" spans="1:6" ht="10.5" x14ac:dyDescent="0.25">
      <c r="A20" s="9">
        <v>1.9</v>
      </c>
      <c r="B20" s="9">
        <f t="shared" si="0"/>
        <v>13.0321</v>
      </c>
      <c r="C20" s="9">
        <f t="shared" si="1"/>
        <v>41.153999999999996</v>
      </c>
      <c r="D20" s="9">
        <f t="shared" si="2"/>
        <v>43.32</v>
      </c>
      <c r="E20" s="9">
        <f t="shared" si="3"/>
        <v>19</v>
      </c>
      <c r="F20" s="9">
        <f t="shared" si="4"/>
        <v>-0.80189999999999628</v>
      </c>
    </row>
    <row r="21" spans="1:6" ht="10.5" x14ac:dyDescent="0.25">
      <c r="A21" s="9">
        <v>2</v>
      </c>
      <c r="B21" s="9">
        <f t="shared" si="0"/>
        <v>16</v>
      </c>
      <c r="C21" s="9">
        <f t="shared" si="1"/>
        <v>48</v>
      </c>
      <c r="D21" s="9">
        <f t="shared" si="2"/>
        <v>48</v>
      </c>
      <c r="E21" s="9">
        <f t="shared" si="3"/>
        <v>20</v>
      </c>
      <c r="F21" s="9">
        <f t="shared" si="4"/>
        <v>-1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opLeftCell="C1" workbookViewId="0">
      <selection activeCell="U26" sqref="U26"/>
    </sheetView>
  </sheetViews>
  <sheetFormatPr baseColWidth="10" defaultRowHeight="9.9499999999999993" customHeight="1" x14ac:dyDescent="0.25"/>
  <cols>
    <col min="1" max="1" width="8.5703125" style="4" customWidth="1"/>
    <col min="2" max="4" width="11.42578125" style="4"/>
    <col min="5" max="5" width="23.140625" style="4" customWidth="1"/>
    <col min="6" max="16384" width="11.42578125" style="4"/>
  </cols>
  <sheetData>
    <row r="1" spans="1:5" ht="9.9499999999999993" customHeight="1" x14ac:dyDescent="0.25">
      <c r="E1" s="7" t="s">
        <v>10</v>
      </c>
    </row>
    <row r="2" spans="1:5" ht="9.9499999999999993" customHeight="1" x14ac:dyDescent="0.25">
      <c r="A2" s="5">
        <v>-2</v>
      </c>
      <c r="B2" s="4">
        <f>POWER(A2,4)</f>
        <v>16</v>
      </c>
      <c r="C2" s="4">
        <f>4*POWER(A2,2)</f>
        <v>16</v>
      </c>
      <c r="D2" s="4">
        <v>4</v>
      </c>
      <c r="E2" s="5">
        <f>B2-C2+D2</f>
        <v>4</v>
      </c>
    </row>
    <row r="3" spans="1:5" ht="9.9499999999999993" customHeight="1" x14ac:dyDescent="0.25">
      <c r="A3" s="5">
        <v>-1.9</v>
      </c>
      <c r="B3" s="4">
        <f t="shared" ref="B3:B42" si="0">POWER(A3,4)</f>
        <v>13.0321</v>
      </c>
      <c r="C3" s="4">
        <f t="shared" ref="C3:C42" si="1">4*POWER(A3,2)</f>
        <v>14.44</v>
      </c>
      <c r="D3" s="4">
        <v>4</v>
      </c>
      <c r="E3" s="5">
        <f t="shared" ref="E3:E42" si="2">B3-C3+D3</f>
        <v>2.5921000000000003</v>
      </c>
    </row>
    <row r="4" spans="1:5" ht="9.9499999999999993" customHeight="1" x14ac:dyDescent="0.25">
      <c r="A4" s="5">
        <v>-1.8</v>
      </c>
      <c r="B4" s="4">
        <f t="shared" si="0"/>
        <v>10.497600000000002</v>
      </c>
      <c r="C4" s="4">
        <f t="shared" si="1"/>
        <v>12.96</v>
      </c>
      <c r="D4" s="4">
        <v>4</v>
      </c>
      <c r="E4" s="5">
        <f t="shared" si="2"/>
        <v>1.5376000000000012</v>
      </c>
    </row>
    <row r="5" spans="1:5" ht="9.9499999999999993" customHeight="1" x14ac:dyDescent="0.25">
      <c r="A5" s="5">
        <v>-1.7</v>
      </c>
      <c r="B5" s="4">
        <f t="shared" si="0"/>
        <v>8.3520999999999983</v>
      </c>
      <c r="C5" s="4">
        <f t="shared" si="1"/>
        <v>11.559999999999999</v>
      </c>
      <c r="D5" s="4">
        <v>4</v>
      </c>
      <c r="E5" s="5">
        <f t="shared" si="2"/>
        <v>0.79209999999999958</v>
      </c>
    </row>
    <row r="6" spans="1:5" ht="9.9499999999999993" customHeight="1" x14ac:dyDescent="0.25">
      <c r="A6" s="5">
        <v>-1.6</v>
      </c>
      <c r="B6" s="4">
        <f t="shared" si="0"/>
        <v>6.553600000000003</v>
      </c>
      <c r="C6" s="4">
        <f t="shared" si="1"/>
        <v>10.240000000000002</v>
      </c>
      <c r="D6" s="4">
        <v>4</v>
      </c>
      <c r="E6" s="5">
        <f t="shared" si="2"/>
        <v>0.31360000000000099</v>
      </c>
    </row>
    <row r="7" spans="1:5" ht="9.9499999999999993" customHeight="1" x14ac:dyDescent="0.25">
      <c r="A7" s="5">
        <v>-1.5</v>
      </c>
      <c r="B7" s="4">
        <f t="shared" si="0"/>
        <v>5.0625</v>
      </c>
      <c r="C7" s="4">
        <f t="shared" si="1"/>
        <v>9</v>
      </c>
      <c r="D7" s="4">
        <v>4</v>
      </c>
      <c r="E7" s="5">
        <f t="shared" si="2"/>
        <v>6.25E-2</v>
      </c>
    </row>
    <row r="8" spans="1:5" ht="9.9499999999999993" customHeight="1" x14ac:dyDescent="0.25">
      <c r="A8" s="5">
        <v>-1.4</v>
      </c>
      <c r="B8" s="4">
        <f t="shared" si="0"/>
        <v>3.8415999999999988</v>
      </c>
      <c r="C8" s="4">
        <f t="shared" si="1"/>
        <v>7.839999999999999</v>
      </c>
      <c r="D8" s="4">
        <v>4</v>
      </c>
      <c r="E8" s="5">
        <f t="shared" si="2"/>
        <v>1.5999999999998238E-3</v>
      </c>
    </row>
    <row r="9" spans="1:5" ht="9.9499999999999993" customHeight="1" x14ac:dyDescent="0.25">
      <c r="A9" s="5">
        <v>-1.3</v>
      </c>
      <c r="B9" s="4">
        <f t="shared" si="0"/>
        <v>2.8561000000000005</v>
      </c>
      <c r="C9" s="4">
        <f t="shared" si="1"/>
        <v>6.7600000000000007</v>
      </c>
      <c r="D9" s="4">
        <v>4</v>
      </c>
      <c r="E9" s="5">
        <f t="shared" si="2"/>
        <v>9.6099999999999852E-2</v>
      </c>
    </row>
    <row r="10" spans="1:5" ht="9.9499999999999993" customHeight="1" x14ac:dyDescent="0.25">
      <c r="A10" s="5">
        <v>-1.2</v>
      </c>
      <c r="B10" s="4">
        <f t="shared" si="0"/>
        <v>2.0735999999999999</v>
      </c>
      <c r="C10" s="4">
        <f t="shared" si="1"/>
        <v>5.76</v>
      </c>
      <c r="D10" s="4">
        <v>4</v>
      </c>
      <c r="E10" s="5">
        <f t="shared" si="2"/>
        <v>0.3136000000000001</v>
      </c>
    </row>
    <row r="11" spans="1:5" ht="9.9499999999999993" customHeight="1" x14ac:dyDescent="0.25">
      <c r="A11" s="5">
        <v>-1.1000000000000001</v>
      </c>
      <c r="B11" s="4">
        <f t="shared" si="0"/>
        <v>1.4641000000000004</v>
      </c>
      <c r="C11" s="4">
        <f t="shared" si="1"/>
        <v>4.8400000000000007</v>
      </c>
      <c r="D11" s="4">
        <v>4</v>
      </c>
      <c r="E11" s="5">
        <f t="shared" si="2"/>
        <v>0.62409999999999943</v>
      </c>
    </row>
    <row r="12" spans="1:5" ht="9.9499999999999993" customHeight="1" x14ac:dyDescent="0.25">
      <c r="A12" s="5">
        <v>-1</v>
      </c>
      <c r="B12" s="4">
        <f t="shared" si="0"/>
        <v>1</v>
      </c>
      <c r="C12" s="4">
        <f t="shared" si="1"/>
        <v>4</v>
      </c>
      <c r="D12" s="4">
        <v>4</v>
      </c>
      <c r="E12" s="5">
        <f t="shared" si="2"/>
        <v>1</v>
      </c>
    </row>
    <row r="13" spans="1:5" ht="9.9499999999999993" customHeight="1" x14ac:dyDescent="0.25">
      <c r="A13" s="5">
        <v>-0.9</v>
      </c>
      <c r="B13" s="4">
        <f t="shared" si="0"/>
        <v>0.65610000000000013</v>
      </c>
      <c r="C13" s="4">
        <f t="shared" si="1"/>
        <v>3.24</v>
      </c>
      <c r="D13" s="4">
        <v>4</v>
      </c>
      <c r="E13" s="5">
        <f t="shared" si="2"/>
        <v>1.4161000000000001</v>
      </c>
    </row>
    <row r="14" spans="1:5" ht="9.9499999999999993" customHeight="1" x14ac:dyDescent="0.25">
      <c r="A14" s="5">
        <v>-0.8</v>
      </c>
      <c r="B14" s="4">
        <f t="shared" si="0"/>
        <v>0.40960000000000019</v>
      </c>
      <c r="C14" s="4">
        <f t="shared" si="1"/>
        <v>2.5600000000000005</v>
      </c>
      <c r="D14" s="4">
        <v>4</v>
      </c>
      <c r="E14" s="5">
        <f t="shared" si="2"/>
        <v>1.8495999999999997</v>
      </c>
    </row>
    <row r="15" spans="1:5" ht="9.9499999999999993" customHeight="1" x14ac:dyDescent="0.25">
      <c r="A15" s="5">
        <v>-0.7</v>
      </c>
      <c r="B15" s="4">
        <f t="shared" si="0"/>
        <v>0.24009999999999992</v>
      </c>
      <c r="C15" s="4">
        <f t="shared" si="1"/>
        <v>1.9599999999999997</v>
      </c>
      <c r="D15" s="4">
        <v>4</v>
      </c>
      <c r="E15" s="5">
        <f t="shared" si="2"/>
        <v>2.2801</v>
      </c>
    </row>
    <row r="16" spans="1:5" ht="9.9499999999999993" customHeight="1" x14ac:dyDescent="0.25">
      <c r="A16" s="5">
        <v>-0.6</v>
      </c>
      <c r="B16" s="4">
        <f t="shared" si="0"/>
        <v>0.12959999999999999</v>
      </c>
      <c r="C16" s="4">
        <f t="shared" si="1"/>
        <v>1.44</v>
      </c>
      <c r="D16" s="4">
        <v>4</v>
      </c>
      <c r="E16" s="5">
        <f t="shared" si="2"/>
        <v>2.6896</v>
      </c>
    </row>
    <row r="17" spans="1:5" ht="9.9499999999999993" customHeight="1" x14ac:dyDescent="0.25">
      <c r="A17" s="5">
        <v>-0.5</v>
      </c>
      <c r="B17" s="4">
        <f t="shared" si="0"/>
        <v>6.25E-2</v>
      </c>
      <c r="C17" s="4">
        <f t="shared" si="1"/>
        <v>1</v>
      </c>
      <c r="D17" s="4">
        <v>4</v>
      </c>
      <c r="E17" s="5">
        <f t="shared" si="2"/>
        <v>3.0625</v>
      </c>
    </row>
    <row r="18" spans="1:5" ht="9.9499999999999993" customHeight="1" x14ac:dyDescent="0.25">
      <c r="A18" s="5">
        <v>-0.4</v>
      </c>
      <c r="B18" s="4">
        <f t="shared" si="0"/>
        <v>2.5600000000000012E-2</v>
      </c>
      <c r="C18" s="4">
        <f t="shared" si="1"/>
        <v>0.64000000000000012</v>
      </c>
      <c r="D18" s="4">
        <v>4</v>
      </c>
      <c r="E18" s="5">
        <f t="shared" si="2"/>
        <v>3.3856000000000002</v>
      </c>
    </row>
    <row r="19" spans="1:5" ht="9.9499999999999993" customHeight="1" x14ac:dyDescent="0.25">
      <c r="A19" s="5">
        <v>-0.3</v>
      </c>
      <c r="B19" s="4">
        <f t="shared" si="0"/>
        <v>8.0999999999999996E-3</v>
      </c>
      <c r="C19" s="4">
        <f t="shared" si="1"/>
        <v>0.36</v>
      </c>
      <c r="D19" s="4">
        <v>4</v>
      </c>
      <c r="E19" s="5">
        <f t="shared" si="2"/>
        <v>3.6480999999999999</v>
      </c>
    </row>
    <row r="20" spans="1:5" ht="9.9499999999999993" customHeight="1" x14ac:dyDescent="0.25">
      <c r="A20" s="5">
        <v>-0.2</v>
      </c>
      <c r="B20" s="4">
        <f t="shared" si="0"/>
        <v>1.6000000000000007E-3</v>
      </c>
      <c r="C20" s="4">
        <f t="shared" si="1"/>
        <v>0.16000000000000003</v>
      </c>
      <c r="D20" s="4">
        <v>4</v>
      </c>
      <c r="E20" s="5">
        <f t="shared" si="2"/>
        <v>3.8416000000000001</v>
      </c>
    </row>
    <row r="21" spans="1:5" ht="9.9499999999999993" customHeight="1" x14ac:dyDescent="0.25">
      <c r="A21" s="5">
        <v>-0.1</v>
      </c>
      <c r="B21" s="4">
        <f t="shared" si="0"/>
        <v>1.0000000000000005E-4</v>
      </c>
      <c r="C21" s="4">
        <f t="shared" si="1"/>
        <v>4.0000000000000008E-2</v>
      </c>
      <c r="D21" s="4">
        <v>4</v>
      </c>
      <c r="E21" s="5">
        <f t="shared" si="2"/>
        <v>3.9601000000000002</v>
      </c>
    </row>
    <row r="22" spans="1:5" ht="9.9499999999999993" customHeight="1" x14ac:dyDescent="0.25">
      <c r="A22" s="5">
        <v>0</v>
      </c>
      <c r="B22" s="4">
        <f t="shared" si="0"/>
        <v>0</v>
      </c>
      <c r="C22" s="4">
        <f t="shared" si="1"/>
        <v>0</v>
      </c>
      <c r="D22" s="4">
        <v>4</v>
      </c>
      <c r="E22" s="5">
        <f t="shared" si="2"/>
        <v>4</v>
      </c>
    </row>
    <row r="23" spans="1:5" ht="9.9499999999999993" customHeight="1" x14ac:dyDescent="0.25">
      <c r="A23" s="5">
        <v>0.1</v>
      </c>
      <c r="B23" s="4">
        <f t="shared" si="0"/>
        <v>1.0000000000000005E-4</v>
      </c>
      <c r="C23" s="4">
        <f t="shared" si="1"/>
        <v>4.0000000000000008E-2</v>
      </c>
      <c r="D23" s="4">
        <v>4</v>
      </c>
      <c r="E23" s="5">
        <f t="shared" si="2"/>
        <v>3.9601000000000002</v>
      </c>
    </row>
    <row r="24" spans="1:5" ht="9.9499999999999993" customHeight="1" x14ac:dyDescent="0.25">
      <c r="A24" s="5">
        <v>0.2</v>
      </c>
      <c r="B24" s="4">
        <f t="shared" si="0"/>
        <v>1.6000000000000007E-3</v>
      </c>
      <c r="C24" s="4">
        <f t="shared" si="1"/>
        <v>0.16000000000000003</v>
      </c>
      <c r="D24" s="4">
        <v>4</v>
      </c>
      <c r="E24" s="5">
        <f t="shared" si="2"/>
        <v>3.8416000000000001</v>
      </c>
    </row>
    <row r="25" spans="1:5" ht="9.9499999999999993" customHeight="1" x14ac:dyDescent="0.25">
      <c r="A25" s="5">
        <v>0.3</v>
      </c>
      <c r="B25" s="4">
        <f t="shared" si="0"/>
        <v>8.0999999999999996E-3</v>
      </c>
      <c r="C25" s="4">
        <f t="shared" si="1"/>
        <v>0.36</v>
      </c>
      <c r="D25" s="4">
        <v>4</v>
      </c>
      <c r="E25" s="5">
        <f t="shared" si="2"/>
        <v>3.6480999999999999</v>
      </c>
    </row>
    <row r="26" spans="1:5" ht="9.9499999999999993" customHeight="1" x14ac:dyDescent="0.25">
      <c r="A26" s="5">
        <v>0.4</v>
      </c>
      <c r="B26" s="4">
        <f t="shared" si="0"/>
        <v>2.5600000000000012E-2</v>
      </c>
      <c r="C26" s="4">
        <f t="shared" si="1"/>
        <v>0.64000000000000012</v>
      </c>
      <c r="D26" s="4">
        <v>4</v>
      </c>
      <c r="E26" s="5">
        <f t="shared" si="2"/>
        <v>3.3856000000000002</v>
      </c>
    </row>
    <row r="27" spans="1:5" ht="9.9499999999999993" customHeight="1" x14ac:dyDescent="0.25">
      <c r="A27" s="5">
        <v>0.5</v>
      </c>
      <c r="B27" s="4">
        <f t="shared" si="0"/>
        <v>6.25E-2</v>
      </c>
      <c r="C27" s="4">
        <f t="shared" si="1"/>
        <v>1</v>
      </c>
      <c r="D27" s="4">
        <v>4</v>
      </c>
      <c r="E27" s="5">
        <f t="shared" si="2"/>
        <v>3.0625</v>
      </c>
    </row>
    <row r="28" spans="1:5" ht="9.9499999999999993" customHeight="1" x14ac:dyDescent="0.25">
      <c r="A28" s="5">
        <v>0.6</v>
      </c>
      <c r="B28" s="4">
        <f t="shared" si="0"/>
        <v>0.12959999999999999</v>
      </c>
      <c r="C28" s="4">
        <f t="shared" si="1"/>
        <v>1.44</v>
      </c>
      <c r="D28" s="4">
        <v>4</v>
      </c>
      <c r="E28" s="5">
        <f t="shared" si="2"/>
        <v>2.6896</v>
      </c>
    </row>
    <row r="29" spans="1:5" ht="9.9499999999999993" customHeight="1" x14ac:dyDescent="0.25">
      <c r="A29" s="5">
        <v>0.7</v>
      </c>
      <c r="B29" s="4">
        <f t="shared" si="0"/>
        <v>0.24009999999999992</v>
      </c>
      <c r="C29" s="4">
        <f t="shared" si="1"/>
        <v>1.9599999999999997</v>
      </c>
      <c r="D29" s="4">
        <v>4</v>
      </c>
      <c r="E29" s="5">
        <f t="shared" si="2"/>
        <v>2.2801</v>
      </c>
    </row>
    <row r="30" spans="1:5" ht="9.9499999999999993" customHeight="1" x14ac:dyDescent="0.25">
      <c r="A30" s="5">
        <v>0.8</v>
      </c>
      <c r="B30" s="4">
        <f t="shared" si="0"/>
        <v>0.40960000000000019</v>
      </c>
      <c r="C30" s="4">
        <f t="shared" si="1"/>
        <v>2.5600000000000005</v>
      </c>
      <c r="D30" s="4">
        <v>4</v>
      </c>
      <c r="E30" s="5">
        <f t="shared" si="2"/>
        <v>1.8495999999999997</v>
      </c>
    </row>
    <row r="31" spans="1:5" ht="9.9499999999999993" customHeight="1" x14ac:dyDescent="0.25">
      <c r="A31" s="5">
        <v>0.9</v>
      </c>
      <c r="B31" s="4">
        <f t="shared" si="0"/>
        <v>0.65610000000000013</v>
      </c>
      <c r="C31" s="4">
        <f t="shared" si="1"/>
        <v>3.24</v>
      </c>
      <c r="D31" s="4">
        <v>4</v>
      </c>
      <c r="E31" s="5">
        <f t="shared" si="2"/>
        <v>1.4161000000000001</v>
      </c>
    </row>
    <row r="32" spans="1:5" ht="9.9499999999999993" customHeight="1" x14ac:dyDescent="0.25">
      <c r="A32" s="5">
        <v>1</v>
      </c>
      <c r="B32" s="4">
        <f t="shared" si="0"/>
        <v>1</v>
      </c>
      <c r="C32" s="4">
        <f t="shared" si="1"/>
        <v>4</v>
      </c>
      <c r="D32" s="4">
        <v>4</v>
      </c>
      <c r="E32" s="5">
        <f t="shared" si="2"/>
        <v>1</v>
      </c>
    </row>
    <row r="33" spans="1:5" ht="9.9499999999999993" customHeight="1" x14ac:dyDescent="0.25">
      <c r="A33" s="5">
        <v>1.1000000000000001</v>
      </c>
      <c r="B33" s="4">
        <f t="shared" si="0"/>
        <v>1.4641000000000004</v>
      </c>
      <c r="C33" s="4">
        <f t="shared" si="1"/>
        <v>4.8400000000000007</v>
      </c>
      <c r="D33" s="4">
        <v>4</v>
      </c>
      <c r="E33" s="5">
        <f t="shared" si="2"/>
        <v>0.62409999999999943</v>
      </c>
    </row>
    <row r="34" spans="1:5" ht="9.9499999999999993" customHeight="1" x14ac:dyDescent="0.25">
      <c r="A34" s="5">
        <v>1.2</v>
      </c>
      <c r="B34" s="4">
        <f t="shared" si="0"/>
        <v>2.0735999999999999</v>
      </c>
      <c r="C34" s="4">
        <f t="shared" si="1"/>
        <v>5.76</v>
      </c>
      <c r="D34" s="4">
        <v>4</v>
      </c>
      <c r="E34" s="5">
        <f t="shared" si="2"/>
        <v>0.3136000000000001</v>
      </c>
    </row>
    <row r="35" spans="1:5" ht="9.9499999999999993" customHeight="1" x14ac:dyDescent="0.25">
      <c r="A35" s="5">
        <v>1.3</v>
      </c>
      <c r="B35" s="4">
        <f t="shared" si="0"/>
        <v>2.8561000000000005</v>
      </c>
      <c r="C35" s="4">
        <f t="shared" si="1"/>
        <v>6.7600000000000007</v>
      </c>
      <c r="D35" s="4">
        <v>4</v>
      </c>
      <c r="E35" s="5">
        <f t="shared" si="2"/>
        <v>9.6099999999999852E-2</v>
      </c>
    </row>
    <row r="36" spans="1:5" ht="9.9499999999999993" customHeight="1" x14ac:dyDescent="0.25">
      <c r="A36" s="5">
        <v>1.4</v>
      </c>
      <c r="B36" s="4">
        <f t="shared" si="0"/>
        <v>3.8415999999999988</v>
      </c>
      <c r="C36" s="4">
        <f t="shared" si="1"/>
        <v>7.839999999999999</v>
      </c>
      <c r="D36" s="4">
        <v>4</v>
      </c>
      <c r="E36" s="5">
        <f t="shared" si="2"/>
        <v>1.5999999999998238E-3</v>
      </c>
    </row>
    <row r="37" spans="1:5" ht="9.9499999999999993" customHeight="1" x14ac:dyDescent="0.25">
      <c r="A37" s="5">
        <v>1.5</v>
      </c>
      <c r="B37" s="4">
        <f t="shared" si="0"/>
        <v>5.0625</v>
      </c>
      <c r="C37" s="4">
        <f t="shared" si="1"/>
        <v>9</v>
      </c>
      <c r="D37" s="4">
        <v>4</v>
      </c>
      <c r="E37" s="5">
        <f t="shared" si="2"/>
        <v>6.25E-2</v>
      </c>
    </row>
    <row r="38" spans="1:5" ht="9.9499999999999993" customHeight="1" x14ac:dyDescent="0.25">
      <c r="A38" s="5">
        <v>1.6</v>
      </c>
      <c r="B38" s="4">
        <f t="shared" si="0"/>
        <v>6.553600000000003</v>
      </c>
      <c r="C38" s="4">
        <f t="shared" si="1"/>
        <v>10.240000000000002</v>
      </c>
      <c r="D38" s="4">
        <v>4</v>
      </c>
      <c r="E38" s="5">
        <f t="shared" si="2"/>
        <v>0.31360000000000099</v>
      </c>
    </row>
    <row r="39" spans="1:5" ht="9.9499999999999993" customHeight="1" x14ac:dyDescent="0.25">
      <c r="A39" s="5">
        <v>1.7</v>
      </c>
      <c r="B39" s="4">
        <f t="shared" si="0"/>
        <v>8.3520999999999983</v>
      </c>
      <c r="C39" s="4">
        <f t="shared" si="1"/>
        <v>11.559999999999999</v>
      </c>
      <c r="D39" s="4">
        <v>4</v>
      </c>
      <c r="E39" s="5">
        <f t="shared" si="2"/>
        <v>0.79209999999999958</v>
      </c>
    </row>
    <row r="40" spans="1:5" ht="9.9499999999999993" customHeight="1" x14ac:dyDescent="0.25">
      <c r="A40" s="5">
        <v>1.8</v>
      </c>
      <c r="B40" s="4">
        <f t="shared" si="0"/>
        <v>10.497600000000002</v>
      </c>
      <c r="C40" s="4">
        <f t="shared" si="1"/>
        <v>12.96</v>
      </c>
      <c r="D40" s="4">
        <v>4</v>
      </c>
      <c r="E40" s="5">
        <f t="shared" si="2"/>
        <v>1.5376000000000012</v>
      </c>
    </row>
    <row r="41" spans="1:5" ht="9.9499999999999993" customHeight="1" x14ac:dyDescent="0.25">
      <c r="A41" s="5">
        <v>1.9</v>
      </c>
      <c r="B41" s="4">
        <f t="shared" si="0"/>
        <v>13.0321</v>
      </c>
      <c r="C41" s="4">
        <f t="shared" si="1"/>
        <v>14.44</v>
      </c>
      <c r="D41" s="4">
        <v>4</v>
      </c>
      <c r="E41" s="5">
        <f t="shared" si="2"/>
        <v>2.5921000000000003</v>
      </c>
    </row>
    <row r="42" spans="1:5" ht="9.9499999999999993" customHeight="1" x14ac:dyDescent="0.25">
      <c r="A42" s="5">
        <v>2</v>
      </c>
      <c r="B42" s="4">
        <f t="shared" si="0"/>
        <v>16</v>
      </c>
      <c r="C42" s="4">
        <f t="shared" si="1"/>
        <v>16</v>
      </c>
      <c r="D42" s="4">
        <v>4</v>
      </c>
      <c r="E42" s="5">
        <f t="shared" si="2"/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PRIMERA</vt:lpstr>
      <vt:lpstr>SEGUNDA</vt:lpstr>
      <vt:lpstr>TERCERA</vt:lpstr>
      <vt:lpstr>CUARTA</vt:lpstr>
      <vt:lpstr>QUINTA</vt:lpstr>
      <vt:lpstr>CASO_ESPECIAL</vt:lpstr>
      <vt:lpstr>RM1</vt:lpstr>
      <vt:lpstr>RM2</vt:lpstr>
      <vt:lpstr>RM3</vt:lpstr>
      <vt:lpstr>RM4</vt:lpstr>
      <vt:lpstr>RM5</vt:lpstr>
    </vt:vector>
  </TitlesOfParts>
  <Company>Unicauca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Carlos_Ardila</dc:creator>
  <cp:lastModifiedBy>IngSis</cp:lastModifiedBy>
  <cp:lastPrinted>2017-08-29T19:42:17Z</cp:lastPrinted>
  <dcterms:created xsi:type="dcterms:W3CDTF">2009-09-29T16:19:39Z</dcterms:created>
  <dcterms:modified xsi:type="dcterms:W3CDTF">2025-09-02T18:45:47Z</dcterms:modified>
</cp:coreProperties>
</file>